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120" yWindow="15" windowWidth="14955" windowHeight="8895" firstSheet="2" activeTab="4"/>
  </bookViews>
  <sheets>
    <sheet name="2013年青海省财政收支决算" sheetId="1" r:id="rId1"/>
    <sheet name="2013年青海省政府性基金决算" sheetId="2" r:id="rId2"/>
    <sheet name="2013年刚察县财政收支决算" sheetId="3" r:id="rId3"/>
    <sheet name="2013年刚察县政府性基金决算" sheetId="4" r:id="rId4"/>
    <sheet name="Evaluation Warning" sheetId="5" r:id="rId5"/>
  </sheets>
  <definedNames>
    <definedName name="_xlnm.Print_Area" localSheetId="1">'2013年青海省政府性基金决算'!$A$1:$D$107</definedName>
    <definedName name="地区名称">#REF!</definedName>
    <definedName name="_xlnm.Print_Titles" localSheetId="1">'2013年青海省政府性基金决算'!$4:$5</definedName>
  </definedNames>
  <calcPr fullCalcOnLoad="1" iterate="1" iterateCount="100" iterateDelta="0.001"/>
</workbook>
</file>

<file path=xl/sharedStrings.xml><?xml version="1.0" encoding="utf-8"?>
<sst xmlns="http://schemas.openxmlformats.org/spreadsheetml/2006/main" count="4389" uniqueCount="2698">
  <si>
    <t xml:space="preserve">    其他医疗卫生管理事务支出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</si>
  <si>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</si>
  <si>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</si>
  <si>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</si>
  <si>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</si>
  <si>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</si>
  <si>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</si>
  <si>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妇产医院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</si>
  <si>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</si>
  <si>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</si>
  <si>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</si>
  <si>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</si>
  <si>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</si>
  <si>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</si>
  <si>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</si>
  <si>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</si>
  <si>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</si>
  <si>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</si>
  <si>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</si>
  <si>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</si>
  <si>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</si>
  <si>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</si>
  <si>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</si>
  <si>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</si>
  <si>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</si>
  <si>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</si>
  <si>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</si>
  <si>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重大公共卫生专项</t>
  </si>
  <si>
    <t xml:space="preserve">    突发公共卫生事件应急处理</t>
  </si>
  <si>
    <t xml:space="preserve">    其他公共卫生支出</t>
  </si>
  <si>
    <t xml:space="preserve">  医疗保障</t>
  </si>
  <si>
    <t xml:space="preserve">    优抚对象医疗补助</t>
  </si>
  <si>
    <t xml:space="preserve">    城市医疗救助</t>
  </si>
  <si>
    <t xml:space="preserve">    新型农村合作医疗</t>
  </si>
  <si>
    <t xml:space="preserve">    农村医疗救助</t>
  </si>
  <si>
    <t xml:space="preserve">    城镇居民基本医疗保险</t>
  </si>
  <si>
    <t xml:space="preserve">    其他医疗保障支出</t>
  </si>
  <si>
    <t xml:space="preserve">  中医药</t>
  </si>
  <si>
    <t xml:space="preserve">    中医(民族医)药专项</t>
  </si>
  <si>
    <t xml:space="preserve">    其他中医药支出</t>
  </si>
  <si>
    <t xml:space="preserve">  食品和药品监督管理事务</t>
  </si>
  <si>
    <t xml:space="preserve">    食品、药品及医疗器械检验</t>
  </si>
  <si>
    <t xml:space="preserve">    注册审评事务</t>
  </si>
  <si>
    <t xml:space="preserve">    标准事务</t>
  </si>
  <si>
    <t xml:space="preserve">    认证事务</t>
  </si>
  <si>
    <t xml:space="preserve">    食品药品评价</t>
  </si>
  <si>
    <t xml:space="preserve">    事业运行</t>
  </si>
  <si>
    <t xml:space="preserve">    其他食品和药品监督管理事务支出</t>
  </si>
  <si>
    <t xml:space="preserve">  其他医疗卫生支出(款)</t>
  </si>
  <si>
    <t xml:space="preserve">    其他医疗卫生支出(项)</t>
  </si>
  <si>
    <t xml:space="preserve">  环境保护管理事务</t>
  </si>
  <si>
    <t xml:space="preserve">    环境保护宣传</t>
  </si>
  <si>
    <t xml:space="preserve">    环境保护法规、规划及标准</t>
  </si>
  <si>
    <t xml:space="preserve">    环境国际合作及履约</t>
  </si>
  <si>
    <t xml:space="preserve">    环境保护行政许可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</si>
  <si>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</si>
  <si>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</si>
  <si>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</si>
  <si>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</si>
  <si>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</si>
  <si>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</si>
  <si>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</si>
  <si>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</si>
  <si>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</si>
  <si>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</si>
  <si>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</si>
  <si>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</si>
  <si>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排污费安排的支出</t>
  </si>
  <si>
    <t xml:space="preserve">    其他污染防治支出</t>
  </si>
  <si>
    <t xml:space="preserve">  自然生态保护</t>
  </si>
  <si>
    <t xml:space="preserve">    农村环境保护</t>
  </si>
  <si>
    <t xml:space="preserve">    自然保护区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</si>
  <si>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</si>
  <si>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</si>
  <si>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</si>
  <si>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</si>
  <si>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职工培训</t>
  </si>
  <si>
    <t xml:space="preserve">    天然林保护工程建设</t>
  </si>
  <si>
    <t xml:space="preserve">  退耕还林</t>
  </si>
  <si>
    <t xml:space="preserve">    退耕现金</t>
  </si>
  <si>
    <t xml:space="preserve">    退耕还林粮食折现补贴</t>
  </si>
  <si>
    <t xml:space="preserve">    退耕还林工程建设</t>
  </si>
  <si>
    <t xml:space="preserve">    其他退耕还林支出</t>
  </si>
  <si>
    <t xml:space="preserve">  退牧还草</t>
  </si>
  <si>
    <t xml:space="preserve">    退牧还草粮食折现补贴</t>
  </si>
  <si>
    <t xml:space="preserve">    退牧还草工程建设</t>
  </si>
  <si>
    <t xml:space="preserve">  能源节约利用(款)</t>
  </si>
  <si>
    <t xml:space="preserve">    能源节约利用(项)</t>
  </si>
  <si>
    <t xml:space="preserve">  污染减排</t>
  </si>
  <si>
    <t xml:space="preserve">    环境监测与信息</t>
  </si>
  <si>
    <t xml:space="preserve">    环境执法监察</t>
  </si>
  <si>
    <t xml:space="preserve">    减排专项支出</t>
  </si>
  <si>
    <t xml:space="preserve">    清洁生产专项支出</t>
  </si>
  <si>
    <t xml:space="preserve">  可再生能源(款)</t>
  </si>
  <si>
    <t xml:space="preserve">    可再生能源(项)</t>
  </si>
  <si>
    <t xml:space="preserve">  资源综合利用(款)</t>
  </si>
  <si>
    <t xml:space="preserve">    资源综合利用(项)</t>
  </si>
  <si>
    <t xml:space="preserve">  能源管理事务</t>
  </si>
  <si>
    <t xml:space="preserve">    能源战略规划与实施</t>
  </si>
  <si>
    <t xml:space="preserve">    能源行业管理</t>
  </si>
  <si>
    <t xml:space="preserve">    能源管理</t>
  </si>
  <si>
    <t xml:space="preserve">    石油储备发展管理</t>
  </si>
  <si>
    <t xml:space="preserve">    信息化建设</t>
  </si>
  <si>
    <t xml:space="preserve">    其他能源管理事务支出</t>
  </si>
  <si>
    <t xml:space="preserve">  其他节能环保支出(款)</t>
  </si>
  <si>
    <t xml:space="preserve">    其他节能环保支出(项)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</si>
  <si>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</si>
  <si>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</si>
  <si>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</si>
  <si>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</si>
  <si>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</si>
  <si>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国家重点风景区规划与保护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</si>
  <si>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</si>
  <si>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</si>
  <si>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</si>
  <si>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</si>
  <si>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</si>
  <si>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</si>
  <si>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</si>
  <si>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</si>
  <si>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农业</t>
  </si>
  <si>
    <t xml:space="preserve">    农垦运行</t>
  </si>
  <si>
    <t xml:space="preserve">    技术推广与培训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</si>
  <si>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</si>
  <si>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</si>
  <si>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</si>
  <si>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</si>
  <si>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农业行业业务管理</t>
  </si>
  <si>
    <t xml:space="preserve">    对外交流与合作</t>
  </si>
  <si>
    <t xml:space="preserve">    灾害救助</t>
  </si>
  <si>
    <t xml:space="preserve">    稳定农民收入补贴</t>
  </si>
  <si>
    <t xml:space="preserve">    农业结构调整补贴</t>
  </si>
  <si>
    <t xml:space="preserve">    农业生产资料与技术补贴</t>
  </si>
  <si>
    <t xml:space="preserve">    农业生产保险补贴</t>
  </si>
  <si>
    <t xml:space="preserve">    农业组织化与产业化经营</t>
  </si>
  <si>
    <t xml:space="preserve">    农产品加工与促销</t>
  </si>
  <si>
    <t xml:space="preserve">    农村公益事业</t>
  </si>
  <si>
    <t xml:space="preserve">    综合财力补助</t>
  </si>
  <si>
    <t xml:space="preserve">    农业资源保护与利用</t>
  </si>
  <si>
    <t xml:space="preserve">    农村道路建设</t>
  </si>
  <si>
    <t xml:space="preserve">    农资综合补贴</t>
  </si>
  <si>
    <t xml:space="preserve">    石油价格改革对渔业的补贴</t>
  </si>
  <si>
    <t xml:space="preserve">    对高校毕业生到基层任职补助</t>
  </si>
  <si>
    <t xml:space="preserve">    草原植被恢复费安排的支出</t>
  </si>
  <si>
    <t xml:space="preserve">    其他农业支出</t>
  </si>
  <si>
    <t xml:space="preserve">  林业</t>
  </si>
  <si>
    <t xml:space="preserve">    林业事业机构</t>
  </si>
  <si>
    <t xml:space="preserve">    森林培育</t>
  </si>
  <si>
    <t xml:space="preserve">    林业技术推广</t>
  </si>
  <si>
    <t xml:space="preserve">    森林资源管理</t>
  </si>
  <si>
    <t xml:space="preserve">    森林资源监测</t>
  </si>
  <si>
    <t xml:space="preserve">    森林生态效益补偿</t>
  </si>
  <si>
    <t xml:space="preserve">    林业自然保护区</t>
  </si>
  <si>
    <t xml:space="preserve">    动植物保护</t>
  </si>
  <si>
    <t xml:space="preserve">    湿地保护</t>
  </si>
  <si>
    <t xml:space="preserve">    林业执法与监督</t>
  </si>
  <si>
    <t xml:space="preserve">    森林防火</t>
  </si>
  <si>
    <t xml:space="preserve">    林业有害生物防治</t>
  </si>
  <si>
    <t xml:space="preserve">    林业检疫检测</t>
  </si>
  <si>
    <t xml:space="preserve">    防沙治沙</t>
  </si>
  <si>
    <t xml:space="preserve">    林业质量安全</t>
  </si>
  <si>
    <t xml:space="preserve">    林业工程与项目管理</t>
  </si>
  <si>
    <t xml:space="preserve">    林业对外合作与交流</t>
  </si>
  <si>
    <t xml:space="preserve">    林业产业化</t>
  </si>
  <si>
    <t xml:space="preserve">    技能培训</t>
  </si>
  <si>
    <t xml:space="preserve">    信息管理</t>
  </si>
  <si>
    <t xml:space="preserve">    林业政策制定与宣传</t>
  </si>
  <si>
    <t xml:space="preserve">    林业资金审计稽查</t>
  </si>
  <si>
    <t xml:space="preserve">    林区公共支出</t>
  </si>
  <si>
    <t xml:space="preserve">    林业贷款贴息</t>
  </si>
  <si>
    <t xml:space="preserve">    林业救灾</t>
  </si>
  <si>
    <t xml:space="preserve">    石油价格改革对林业的补贴</t>
  </si>
  <si>
    <t xml:space="preserve">    其他林业支出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</si>
  <si>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</si>
  <si>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</si>
  <si>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</si>
  <si>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</si>
  <si>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</si>
  <si>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</si>
  <si>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>Buy Now!</t>
  </si>
  <si>
    <t xml:space="preserve">    水土保持</t>
  </si>
  <si>
    <t xml:space="preserve">    水资源管理与保护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</si>
  <si>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</si>
  <si>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</si>
  <si>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</si>
  <si>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</si>
  <si>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农田水利</t>
  </si>
  <si>
    <t xml:space="preserve">    水利技术推广和培训</t>
  </si>
  <si>
    <t xml:space="preserve">    水资源费安排的支出</t>
  </si>
  <si>
    <t xml:space="preserve">    农村人畜饮水</t>
  </si>
  <si>
    <t xml:space="preserve">    其他水利支出</t>
  </si>
  <si>
    <t xml:space="preserve">  南水北调</t>
  </si>
  <si>
    <t xml:space="preserve">    南水北调工程建设</t>
  </si>
  <si>
    <t xml:space="preserve">    政策研究与信息管理</t>
  </si>
  <si>
    <t xml:space="preserve">    工程稽查</t>
  </si>
  <si>
    <t xml:space="preserve">    前期工作</t>
  </si>
  <si>
    <t xml:space="preserve">    南水北调技术推广和培训</t>
  </si>
  <si>
    <t xml:space="preserve">    环境、移民及水资源管理与保护</t>
  </si>
  <si>
    <t xml:space="preserve">    其他南水北调支出</t>
  </si>
  <si>
    <t xml:space="preserve">  扶贫</t>
  </si>
  <si>
    <t xml:space="preserve">    农村基础设施建设</t>
  </si>
  <si>
    <t xml:space="preserve">    生产发展</t>
  </si>
  <si>
    <t xml:space="preserve">    社会发展</t>
  </si>
  <si>
    <t xml:space="preserve">    扶贫贷款奖补和贴息</t>
  </si>
  <si>
    <t xml:space="preserve">    扶贫事业机构</t>
  </si>
  <si>
    <t xml:space="preserve">    其他扶贫支出</t>
  </si>
  <si>
    <t xml:space="preserve">  农业综合开发</t>
  </si>
  <si>
    <t xml:space="preserve">    土地治理</t>
  </si>
  <si>
    <t xml:space="preserve">    产业化经营</t>
  </si>
  <si>
    <t xml:space="preserve">    科技示范</t>
  </si>
  <si>
    <t xml:space="preserve">    其他农业综合开发支出</t>
  </si>
  <si>
    <t xml:space="preserve">  农村综合改革</t>
  </si>
  <si>
    <t xml:space="preserve">    对村级一事一议的补助</t>
  </si>
  <si>
    <t xml:space="preserve">  其他农林水事务支出(款)</t>
  </si>
  <si>
    <t xml:space="preserve">    其他农林水事务支出(项)</t>
  </si>
  <si>
    <t xml:space="preserve">    公路新建</t>
  </si>
  <si>
    <t xml:space="preserve">    航道维护</t>
  </si>
  <si>
    <t xml:space="preserve">    安全通信</t>
  </si>
  <si>
    <t xml:space="preserve">    三峡库区通航管理</t>
  </si>
  <si>
    <t xml:space="preserve">    航务管理</t>
  </si>
  <si>
    <t xml:space="preserve">    船舶检验</t>
  </si>
  <si>
    <t xml:space="preserve">    救助打捞</t>
  </si>
  <si>
    <t xml:space="preserve">    海事管理</t>
  </si>
  <si>
    <t xml:space="preserve">    航标事业发展支出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</si>
  <si>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</si>
  <si>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</si>
  <si>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</si>
  <si>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</si>
  <si>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</si>
  <si>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其他铁路运输支出</t>
  </si>
  <si>
    <t xml:space="preserve">  石油价格改革对交通运输的补贴</t>
  </si>
  <si>
    <t xml:space="preserve">    对城市公交的补贴</t>
  </si>
  <si>
    <t xml:space="preserve">    对农村道路客运的补贴</t>
  </si>
  <si>
    <t xml:space="preserve">    对出租车的补贴</t>
  </si>
  <si>
    <t xml:space="preserve">    石油价格改革补贴其他支出</t>
  </si>
  <si>
    <t xml:space="preserve">  邮政业支出</t>
  </si>
  <si>
    <t xml:space="preserve">    行业监管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</si>
  <si>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</si>
  <si>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</si>
  <si>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</si>
  <si>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</si>
  <si>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</si>
  <si>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车辆购置税其他支出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</si>
  <si>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</si>
  <si>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</si>
  <si>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</si>
  <si>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</si>
  <si>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</si>
  <si>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</si>
  <si>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建筑业</t>
  </si>
  <si>
    <t xml:space="preserve">    其他建筑业支出</t>
  </si>
  <si>
    <t xml:space="preserve">  电力监管支出</t>
  </si>
  <si>
    <t xml:space="preserve">    电力监管</t>
  </si>
  <si>
    <t xml:space="preserve">    电力稽查</t>
  </si>
  <si>
    <t xml:space="preserve">    争议调节</t>
  </si>
  <si>
    <t xml:space="preserve">    安全事故调查</t>
  </si>
  <si>
    <t xml:space="preserve">    电力市场建设</t>
  </si>
  <si>
    <t xml:space="preserve">    电力输送改革试点</t>
  </si>
  <si>
    <t xml:space="preserve">    农村电网建设</t>
  </si>
  <si>
    <t xml:space="preserve">    其他电力监管支出</t>
  </si>
  <si>
    <t xml:space="preserve">  工业和信息产业监管支出</t>
  </si>
  <si>
    <t xml:space="preserve">    无线电监管</t>
  </si>
  <si>
    <t xml:space="preserve">    工业和信息产业战略研究与标准制定</t>
  </si>
  <si>
    <t xml:space="preserve">    工业和信息产业支持</t>
  </si>
  <si>
    <t xml:space="preserve">    其他工业和信息产业监管支出</t>
  </si>
  <si>
    <t xml:space="preserve">  安全生产监管</t>
  </si>
  <si>
    <t xml:space="preserve">    国务院安委会专项</t>
  </si>
  <si>
    <t xml:space="preserve">    安全监管监察专项</t>
  </si>
  <si>
    <t xml:space="preserve">    煤炭安全</t>
  </si>
  <si>
    <t xml:space="preserve">    其他安全生产监管支出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</si>
  <si>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</si>
  <si>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</si>
  <si>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</si>
  <si>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</si>
  <si>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</si>
  <si>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</si>
  <si>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</si>
  <si>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其他支持中小企业发展和管理支出</t>
  </si>
  <si>
    <t xml:space="preserve">  其他资源勘探电力信息等事务支出(款)</t>
  </si>
  <si>
    <t xml:space="preserve">    黄金事务</t>
  </si>
  <si>
    <t xml:space="preserve">    建设项目贷款贴息</t>
  </si>
  <si>
    <t xml:space="preserve">    技术改造支出</t>
  </si>
  <si>
    <t xml:space="preserve">    其他资源勘探电力信息等事务支出(项)</t>
  </si>
  <si>
    <t xml:space="preserve">  商业流通事务</t>
  </si>
  <si>
    <t xml:space="preserve">    市场监测及信息管理</t>
  </si>
  <si>
    <t xml:space="preserve">    民贸网点贷款贴息</t>
  </si>
  <si>
    <t xml:space="preserve">    其他商业流通事务支出</t>
  </si>
  <si>
    <t xml:space="preserve">  旅游业管理与服务支出</t>
  </si>
  <si>
    <t xml:space="preserve">    旅游宣传</t>
  </si>
  <si>
    <t xml:space="preserve">    旅游行业业务管理</t>
  </si>
  <si>
    <t xml:space="preserve">    其他旅游业管理与服务支出</t>
  </si>
  <si>
    <t xml:space="preserve">  涉外发展服务支出</t>
  </si>
  <si>
    <t xml:space="preserve">    其他涉外发展服务支出</t>
  </si>
  <si>
    <t xml:space="preserve">  其他商业服务业等事务支出(款)</t>
  </si>
  <si>
    <t xml:space="preserve">    服务业基础设施建设</t>
  </si>
  <si>
    <t xml:space="preserve">    其他商业服务业等事务支出(项)</t>
  </si>
  <si>
    <t xml:space="preserve">  国土资源事务</t>
  </si>
  <si>
    <t xml:space="preserve">    国土资源规划及管理</t>
  </si>
  <si>
    <t xml:space="preserve">    土地资源调查</t>
  </si>
  <si>
    <t xml:space="preserve">    土地资源利用与保护</t>
  </si>
  <si>
    <t xml:space="preserve">    国土资源社会公益服务</t>
  </si>
  <si>
    <t xml:space="preserve">    国土资源行业业务管理</t>
  </si>
  <si>
    <t xml:space="preserve">    地质及矿产资源调查</t>
  </si>
  <si>
    <t xml:space="preserve">    地质转产项目财政贴息</t>
  </si>
  <si>
    <t xml:space="preserve">    国外风险勘查</t>
  </si>
  <si>
    <t xml:space="preserve">    矿产资源专项收入安排的支出</t>
  </si>
  <si>
    <t xml:space="preserve">    其他国土资源事务支出</t>
  </si>
  <si>
    <t xml:space="preserve">  海洋管理事务</t>
  </si>
  <si>
    <t xml:space="preserve">    海域使用管理</t>
  </si>
  <si>
    <t xml:space="preserve">    海洋环境保护与监测</t>
  </si>
  <si>
    <t xml:space="preserve">    海洋调查评价</t>
  </si>
  <si>
    <t xml:space="preserve">    海洋权益维护</t>
  </si>
  <si>
    <t xml:space="preserve">    海洋执法监察</t>
  </si>
  <si>
    <t xml:space="preserve">    海洋防灾减灾</t>
  </si>
  <si>
    <t xml:space="preserve">    海洋卫星</t>
  </si>
  <si>
    <t xml:space="preserve">    极地考察</t>
  </si>
  <si>
    <t xml:space="preserve">    海洋矿产资源勘探研究</t>
  </si>
  <si>
    <t xml:space="preserve">    海港航标维护</t>
  </si>
  <si>
    <t xml:space="preserve">    海域使用金支出</t>
  </si>
  <si>
    <t xml:space="preserve">    海水淡化</t>
  </si>
  <si>
    <t xml:space="preserve">    其他海洋管理事务支出</t>
  </si>
  <si>
    <t xml:space="preserve">  测绘事务</t>
  </si>
  <si>
    <t xml:space="preserve">    基础测绘</t>
  </si>
  <si>
    <t xml:space="preserve">    航空摄影</t>
  </si>
  <si>
    <t xml:space="preserve">    测绘工程建设</t>
  </si>
  <si>
    <t xml:space="preserve">    其他测绘事务支出</t>
  </si>
  <si>
    <t xml:space="preserve">  地震事务</t>
  </si>
  <si>
    <t xml:space="preserve">    地震台站、台网</t>
  </si>
  <si>
    <t xml:space="preserve">    地震流动观测</t>
  </si>
  <si>
    <t xml:space="preserve">    地震信息传输及管理</t>
  </si>
  <si>
    <t xml:space="preserve">    震情跟踪</t>
  </si>
  <si>
    <t xml:space="preserve">    地震预报预测</t>
  </si>
  <si>
    <t xml:space="preserve">    地震灾害预防</t>
  </si>
  <si>
    <t xml:space="preserve">    地震应急救援</t>
  </si>
  <si>
    <t xml:space="preserve">    地震技术应用与培训</t>
  </si>
  <si>
    <t xml:space="preserve">    地震事业机构</t>
  </si>
  <si>
    <t xml:space="preserve">    其他地震事务支出</t>
  </si>
  <si>
    <t xml:space="preserve">  气象事务</t>
  </si>
  <si>
    <t xml:space="preserve">    气象事业机构</t>
  </si>
  <si>
    <t xml:space="preserve">    气象技术研究应用与培训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</si>
  <si>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</si>
  <si>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</si>
  <si>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</si>
  <si>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</si>
  <si>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</si>
  <si>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气象台站建设与运行保障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</si>
  <si>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</si>
  <si>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</si>
  <si>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</si>
  <si>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</si>
  <si>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其他国土资源气象等事务支出</t>
  </si>
  <si>
    <t xml:space="preserve">  保障性安居工程支出</t>
  </si>
  <si>
    <t xml:space="preserve">    廉租住房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</si>
  <si>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</si>
  <si>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</si>
  <si>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</si>
  <si>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</si>
  <si>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</si>
  <si>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</si>
  <si>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</si>
  <si>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</si>
  <si>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</si>
  <si>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粮油储备</t>
  </si>
  <si>
    <t xml:space="preserve">  国内债务付息</t>
  </si>
  <si>
    <t xml:space="preserve">  国外债务付息</t>
  </si>
  <si>
    <t xml:space="preserve">    其他支出(项)</t>
  </si>
  <si>
    <t xml:space="preserve"> 补助下级支出</t>
  </si>
  <si>
    <t xml:space="preserve">    专项转移支付支出</t>
  </si>
  <si>
    <t xml:space="preserve">    地震灾后恢复重建补助支出</t>
  </si>
  <si>
    <t xml:space="preserve"> 上解上级支出</t>
  </si>
  <si>
    <t>　　债券还本支出</t>
  </si>
  <si>
    <t>地方政府债券支出</t>
  </si>
  <si>
    <t>增设预算周转金</t>
  </si>
  <si>
    <t xml:space="preserve"> 　安排预算稳定调节基金</t>
  </si>
  <si>
    <t xml:space="preserve">  调出资金</t>
  </si>
  <si>
    <t xml:space="preserve">  年终结余</t>
  </si>
  <si>
    <t>支出总计</t>
  </si>
  <si>
    <t xml:space="preserve"> 其中： 基础研究</t>
  </si>
  <si>
    <t xml:space="preserve">    城市居民最低生活保障（项）</t>
  </si>
  <si>
    <t xml:space="preserve">    农村最低生活保障（项）</t>
  </si>
  <si>
    <t>九、城乡社区事务</t>
  </si>
  <si>
    <t xml:space="preserve"> 其中：公路水路运输</t>
  </si>
  <si>
    <t xml:space="preserve">  其他交通运输支出</t>
  </si>
  <si>
    <t xml:space="preserve"> 其中：资源勘探开发和服务支出</t>
  </si>
  <si>
    <t xml:space="preserve">  其中：行政运行</t>
  </si>
  <si>
    <t>十三、商业服务业等事务</t>
  </si>
  <si>
    <t>十七、住房保障支出</t>
  </si>
  <si>
    <t xml:space="preserve">  其中：粮油事务</t>
  </si>
  <si>
    <t xml:space="preserve">  国内外债务发行费用</t>
  </si>
  <si>
    <t>其他支出(款)</t>
  </si>
  <si>
    <t>五、文化体育与传媒</t>
  </si>
  <si>
    <t>七、医疗卫生</t>
  </si>
  <si>
    <t xml:space="preserve">   工业和信息产业监管支出</t>
  </si>
  <si>
    <r>
      <t xml:space="preserve"> </t>
    </r>
    <r>
      <rPr>
        <sz val="11"/>
        <rFont val="宋体"/>
        <family val="0"/>
      </rPr>
      <t xml:space="preserve">  </t>
    </r>
    <r>
      <rPr>
        <sz val="11"/>
        <rFont val="宋体"/>
        <family val="0"/>
      </rPr>
      <t>其中：行政运行</t>
    </r>
  </si>
  <si>
    <t xml:space="preserve">     无线电监管</t>
  </si>
  <si>
    <t xml:space="preserve">     工业和信息产业战略研究与标准制定</t>
  </si>
  <si>
    <t xml:space="preserve">     工业和信息产业支持</t>
  </si>
  <si>
    <t xml:space="preserve">     其他工业和信息产业监管支出</t>
  </si>
  <si>
    <t xml:space="preserve">   安全生产监管</t>
  </si>
  <si>
    <t xml:space="preserve">     国务院安委会专项</t>
  </si>
  <si>
    <t xml:space="preserve">     安全监管监察专项</t>
  </si>
  <si>
    <t xml:space="preserve">     煤炭安全</t>
  </si>
  <si>
    <t xml:space="preserve">     其他安全生产监管支出</t>
  </si>
  <si>
    <t xml:space="preserve">   国有资产监管</t>
  </si>
  <si>
    <t xml:space="preserve">     国有企业监事会专项</t>
  </si>
  <si>
    <t xml:space="preserve">     中央企业专项管理</t>
  </si>
  <si>
    <t xml:space="preserve">     其他国有资产监管支出</t>
  </si>
  <si>
    <t xml:space="preserve">   支持中小企业发展和管理支出</t>
  </si>
  <si>
    <t xml:space="preserve">     科技型中小企业技术创新基金</t>
  </si>
  <si>
    <t xml:space="preserve">     中小企业发展专项</t>
  </si>
  <si>
    <t xml:space="preserve">     其他支持中小企业发展和管理支出</t>
  </si>
  <si>
    <t xml:space="preserve">   其他资源勘探电力信息等事务支出</t>
  </si>
  <si>
    <t xml:space="preserve">     黄金事务</t>
  </si>
  <si>
    <t xml:space="preserve">     建设项目贷款贴息</t>
  </si>
  <si>
    <t xml:space="preserve">     技术改造支出</t>
  </si>
  <si>
    <t xml:space="preserve">     其他资源勘探电力信息等事务支出</t>
  </si>
  <si>
    <t>十三、商业服务业等事务</t>
  </si>
  <si>
    <t xml:space="preserve">   商业流通事务</t>
  </si>
  <si>
    <t xml:space="preserve">     市场监测及信息管理</t>
  </si>
  <si>
    <t xml:space="preserve">     民贸网点贷款贴息</t>
  </si>
  <si>
    <t xml:space="preserve">     其他商业流通事务支出</t>
  </si>
  <si>
    <t xml:space="preserve">   旅游业管理与服务支出</t>
  </si>
  <si>
    <t xml:space="preserve">     旅游宣传</t>
  </si>
  <si>
    <t xml:space="preserve">     旅游行业业务管理</t>
  </si>
  <si>
    <t xml:space="preserve">     其他旅游业管理与服务支出</t>
  </si>
  <si>
    <t xml:space="preserve">   涉外发展服务支出</t>
  </si>
  <si>
    <t xml:space="preserve">     其他涉外发展服务支出</t>
  </si>
  <si>
    <t xml:space="preserve">   其他商业服务业等事务支出</t>
  </si>
  <si>
    <t xml:space="preserve">     服务业基础设施建设</t>
  </si>
  <si>
    <t xml:space="preserve">     其他商业服务业等事务支出</t>
  </si>
  <si>
    <t>十四、金融监管等事务支出</t>
  </si>
  <si>
    <t xml:space="preserve">   其他金融监管等事务支出</t>
  </si>
  <si>
    <t>十五、地震灾后恢复重建支出</t>
  </si>
  <si>
    <t>十六、国土资源气象等事务</t>
  </si>
  <si>
    <t xml:space="preserve">     国土资源事务</t>
  </si>
  <si>
    <t xml:space="preserve">     国土资源规划及管理</t>
  </si>
  <si>
    <t xml:space="preserve">     土地资源调查</t>
  </si>
  <si>
    <t xml:space="preserve">     土地资源利用与保护</t>
  </si>
  <si>
    <t xml:space="preserve">     国土资源社会公益服务</t>
  </si>
  <si>
    <t xml:space="preserve">     国土资源行业业务管理</t>
  </si>
  <si>
    <t xml:space="preserve">     地质及矿产资源调查</t>
  </si>
  <si>
    <t xml:space="preserve">     地质转产项目财政贴息</t>
  </si>
  <si>
    <t xml:space="preserve">     国外风险勘查</t>
  </si>
  <si>
    <t xml:space="preserve">     矿产资源专项收入安排的支出</t>
  </si>
  <si>
    <t xml:space="preserve">     其他国土资源事务支出</t>
  </si>
  <si>
    <t xml:space="preserve">   海洋管理事务</t>
  </si>
  <si>
    <t xml:space="preserve">     海域使用管理</t>
  </si>
  <si>
    <t xml:space="preserve">     海洋环境保护与监测</t>
  </si>
  <si>
    <t xml:space="preserve">     海洋调查评价</t>
  </si>
  <si>
    <t xml:space="preserve">     海洋权益维护</t>
  </si>
  <si>
    <t xml:space="preserve">     海洋执法监察</t>
  </si>
  <si>
    <t xml:space="preserve">     海洋防灾减灾</t>
  </si>
  <si>
    <t xml:space="preserve">     海洋卫星</t>
  </si>
  <si>
    <t xml:space="preserve">     极地考察</t>
  </si>
  <si>
    <t xml:space="preserve">     海洋矿产资源勘探研究</t>
  </si>
  <si>
    <t xml:space="preserve">     海港航标维护</t>
  </si>
  <si>
    <t xml:space="preserve">     海域使用金支出</t>
  </si>
  <si>
    <t xml:space="preserve">     海水淡化</t>
  </si>
  <si>
    <t xml:space="preserve">     其他海洋管理事务支出</t>
  </si>
  <si>
    <t xml:space="preserve">   测绘事务</t>
  </si>
  <si>
    <t xml:space="preserve">     基础测绘</t>
  </si>
  <si>
    <t xml:space="preserve">     航空摄影</t>
  </si>
  <si>
    <t xml:space="preserve">     测绘工程建设</t>
  </si>
  <si>
    <t xml:space="preserve">     其他测绘事务支出</t>
  </si>
  <si>
    <t xml:space="preserve">   地震事务</t>
  </si>
  <si>
    <t xml:space="preserve">     地震台站、台网</t>
  </si>
  <si>
    <t xml:space="preserve">     地震流动观测</t>
  </si>
  <si>
    <t xml:space="preserve">     地震信息传输及管理</t>
  </si>
  <si>
    <t xml:space="preserve">     震情跟踪</t>
  </si>
  <si>
    <t xml:space="preserve">     地震预报预测</t>
  </si>
  <si>
    <t xml:space="preserve">     地震灾害预防</t>
  </si>
  <si>
    <t xml:space="preserve">     地震应急救援</t>
  </si>
  <si>
    <t xml:space="preserve">     地震技术应用与培训</t>
  </si>
  <si>
    <t xml:space="preserve">     地震事业机构</t>
  </si>
  <si>
    <t xml:space="preserve">     其他地震事务支出</t>
  </si>
  <si>
    <t xml:space="preserve">   气象事务</t>
  </si>
  <si>
    <t xml:space="preserve">     气象事业机构</t>
  </si>
  <si>
    <t xml:space="preserve">     气象技术研究应用与培训</t>
  </si>
  <si>
    <t xml:space="preserve">     气象探测</t>
  </si>
  <si>
    <t xml:space="preserve">     气象信息传输及管理</t>
  </si>
  <si>
    <t xml:space="preserve">     气象预报预测</t>
  </si>
  <si>
    <t xml:space="preserve">     气象服务</t>
  </si>
  <si>
    <t xml:space="preserve">     气象装备保障维护</t>
  </si>
  <si>
    <t xml:space="preserve">     气象台站建设与运行保障</t>
  </si>
  <si>
    <t xml:space="preserve">     气象卫星</t>
  </si>
  <si>
    <t xml:space="preserve">     气象法规与标准</t>
  </si>
  <si>
    <t xml:space="preserve">     气象资金审计稽查</t>
  </si>
  <si>
    <t xml:space="preserve">     其他气象事务支出</t>
  </si>
  <si>
    <t xml:space="preserve">  其他国土资源气象等事务支出</t>
  </si>
  <si>
    <t>十七、住房保障支出</t>
  </si>
  <si>
    <t xml:space="preserve">   保障性安居工程支出</t>
  </si>
  <si>
    <t xml:space="preserve">     廉租住房</t>
  </si>
  <si>
    <t xml:space="preserve">     棚户区改造</t>
  </si>
  <si>
    <t xml:space="preserve">     少数民族地区游牧民定居工程</t>
  </si>
  <si>
    <t xml:space="preserve">     农村危房改造</t>
  </si>
  <si>
    <t xml:space="preserve">     公共租赁住房</t>
  </si>
  <si>
    <t xml:space="preserve">     其他保障性安居工程支出</t>
  </si>
  <si>
    <t xml:space="preserve">   住房改革支出</t>
  </si>
  <si>
    <t xml:space="preserve">     住房公积金</t>
  </si>
  <si>
    <t xml:space="preserve">     提租补贴</t>
  </si>
  <si>
    <t xml:space="preserve">     购房补贴</t>
  </si>
  <si>
    <t>十八、粮油物资储备事务</t>
  </si>
  <si>
    <t>其中：粮油事务</t>
  </si>
  <si>
    <r>
      <t xml:space="preserve">   </t>
    </r>
    <r>
      <rPr>
        <sz val="11"/>
        <rFont val="宋体"/>
        <family val="0"/>
      </rPr>
      <t xml:space="preserve">  </t>
    </r>
    <r>
      <rPr>
        <sz val="11"/>
        <rFont val="宋体"/>
        <family val="0"/>
      </rPr>
      <t>粮油储备</t>
    </r>
  </si>
  <si>
    <t>十九、预备费</t>
  </si>
  <si>
    <t>二十、国债还本付息支出</t>
  </si>
  <si>
    <t xml:space="preserve">   国内债务付息</t>
  </si>
  <si>
    <t xml:space="preserve">   国外债务付息</t>
  </si>
  <si>
    <r>
      <t xml:space="preserve">   </t>
    </r>
    <r>
      <rPr>
        <sz val="11"/>
        <rFont val="宋体"/>
        <family val="0"/>
      </rPr>
      <t xml:space="preserve">    </t>
    </r>
    <r>
      <rPr>
        <sz val="11"/>
        <rFont val="宋体"/>
        <family val="0"/>
      </rPr>
      <t>国内外债务发行费用</t>
    </r>
  </si>
  <si>
    <t>二十一、其他支出</t>
  </si>
  <si>
    <t xml:space="preserve">   其他支出（款）</t>
  </si>
  <si>
    <r>
      <t xml:space="preserve">   </t>
    </r>
    <r>
      <rPr>
        <sz val="11"/>
        <rFont val="宋体"/>
        <family val="0"/>
      </rPr>
      <t xml:space="preserve">  </t>
    </r>
    <r>
      <rPr>
        <sz val="11"/>
        <rFont val="宋体"/>
        <family val="0"/>
      </rPr>
      <t>其他支出（项）</t>
    </r>
  </si>
  <si>
    <t>收入合计</t>
  </si>
  <si>
    <t>支出合计</t>
  </si>
  <si>
    <t>债务收入</t>
  </si>
  <si>
    <t>国债还本支出</t>
  </si>
  <si>
    <t>转移性收入</t>
  </si>
  <si>
    <t>转移性支出</t>
  </si>
  <si>
    <t xml:space="preserve"> 上级补助收入</t>
  </si>
  <si>
    <t xml:space="preserve"> 补助下级支出</t>
  </si>
  <si>
    <t xml:space="preserve">    返还性收入</t>
  </si>
  <si>
    <t xml:space="preserve">    返还性支出</t>
  </si>
  <si>
    <t xml:space="preserve">    一般性转移支付收入</t>
  </si>
  <si>
    <t xml:space="preserve">    一般性转移支付支出</t>
  </si>
  <si>
    <t xml:space="preserve">    专项转移支付收入</t>
  </si>
  <si>
    <t xml:space="preserve">    专项转移支付支出</t>
  </si>
  <si>
    <t xml:space="preserve">    地震灾后恢复重建补助收入</t>
  </si>
  <si>
    <t xml:space="preserve">    地震灾后恢复重建补助支出</t>
  </si>
  <si>
    <t xml:space="preserve"> 省补助计划单列市收入</t>
  </si>
  <si>
    <t xml:space="preserve"> 上解上级支出</t>
  </si>
  <si>
    <t xml:space="preserve"> 下级上解收入</t>
  </si>
  <si>
    <t xml:space="preserve"> 债券转贷收入</t>
  </si>
  <si>
    <t>　　债券转贷支出</t>
  </si>
  <si>
    <t>转贷财政部代理发行地方政府债券收入</t>
  </si>
  <si>
    <t>转贷财政部代理发行地方政府债券支出</t>
  </si>
  <si>
    <t xml:space="preserve">  上年结余收入</t>
  </si>
  <si>
    <t>增设预算周转金</t>
  </si>
  <si>
    <t xml:space="preserve">  调入预算稳定调节基金</t>
  </si>
  <si>
    <t xml:space="preserve"> 　安排预算稳定调节基金</t>
  </si>
  <si>
    <t xml:space="preserve">  调入资金</t>
  </si>
  <si>
    <t xml:space="preserve">  调出资金</t>
  </si>
  <si>
    <t xml:space="preserve">  地震灾后恢复重建调入资金</t>
  </si>
  <si>
    <t xml:space="preserve">  年终结余</t>
  </si>
  <si>
    <t>收入总计</t>
  </si>
  <si>
    <t>支出总计</t>
  </si>
  <si>
    <t>一、农网还贷资金收入</t>
  </si>
  <si>
    <t xml:space="preserve">    宣传促销</t>
  </si>
  <si>
    <t xml:space="preserve">    行业规划</t>
  </si>
  <si>
    <t xml:space="preserve">    旅游事业补助</t>
  </si>
  <si>
    <t xml:space="preserve">    地方旅游开发项目补助</t>
  </si>
  <si>
    <t xml:space="preserve">    其他旅游发展基金支出</t>
  </si>
  <si>
    <t xml:space="preserve">    精神文明建设</t>
  </si>
  <si>
    <t xml:space="preserve">    人才培训教学</t>
  </si>
  <si>
    <t xml:space="preserve">    文化创作</t>
  </si>
  <si>
    <t xml:space="preserve">    文化事业单位补助</t>
  </si>
  <si>
    <t xml:space="preserve">    爱国主义教育基地</t>
  </si>
  <si>
    <t xml:space="preserve">    其他文化事业建设费安排的支出</t>
  </si>
  <si>
    <t xml:space="preserve">    资助国产影片放映</t>
  </si>
  <si>
    <t xml:space="preserve">    资助城市影院</t>
  </si>
  <si>
    <t xml:space="preserve">    资助少数民族电影译制</t>
  </si>
  <si>
    <t xml:space="preserve">    其他国家电影事业发展专项资金支出</t>
  </si>
  <si>
    <t xml:space="preserve">    林地调查规划设计    </t>
  </si>
  <si>
    <t xml:space="preserve">    林地整理    </t>
  </si>
  <si>
    <t xml:space="preserve">    森林培育    </t>
  </si>
  <si>
    <t xml:space="preserve">    林业有害生物防治    </t>
  </si>
  <si>
    <t xml:space="preserve">    森林防火    </t>
  </si>
  <si>
    <t xml:space="preserve">    森林资源管护    </t>
  </si>
  <si>
    <t xml:space="preserve">    其他森林植被恢复费安排的支出</t>
  </si>
  <si>
    <t xml:space="preserve">    水利工程建设</t>
  </si>
  <si>
    <t xml:space="preserve">    水利工程维护</t>
  </si>
  <si>
    <t xml:space="preserve">    水土保持</t>
  </si>
  <si>
    <t xml:space="preserve">    城市防洪</t>
  </si>
  <si>
    <t xml:space="preserve">    其他地方水利建设基金支出</t>
  </si>
  <si>
    <t xml:space="preserve">    移民补助</t>
  </si>
  <si>
    <t xml:space="preserve">    基础设施建设和经济发展</t>
  </si>
  <si>
    <t xml:space="preserve">    其他大中型水库移民后期扶持基金支出</t>
  </si>
  <si>
    <t xml:space="preserve">    库区维护和管理</t>
  </si>
  <si>
    <t xml:space="preserve">    用于社会福利的彩票公益金支出</t>
  </si>
  <si>
    <t xml:space="preserve">    用于体育事业的彩票公益金支出</t>
  </si>
  <si>
    <t xml:space="preserve">    用于教育事业的彩票公益金支出</t>
  </si>
  <si>
    <t xml:space="preserve">    用于红十字事业的彩票公益金支出</t>
  </si>
  <si>
    <t xml:space="preserve">    用于残疾人事业的彩票公益金支出</t>
  </si>
  <si>
    <t xml:space="preserve">    用于城市医疗救助的彩票公益金支出</t>
  </si>
  <si>
    <t xml:space="preserve">    用于农村医疗救助的彩票公益金支出</t>
  </si>
  <si>
    <t xml:space="preserve">    用于地震灾后恢复重建的彩票公益金支出</t>
  </si>
  <si>
    <t xml:space="preserve">    用于文化事业的彩票公益金支出</t>
  </si>
  <si>
    <t xml:space="preserve">    用于扶贫的彩票公益金支出</t>
  </si>
  <si>
    <t xml:space="preserve">    用于法律援助的彩票公益金支出</t>
  </si>
  <si>
    <t xml:space="preserve">    用于其他社会公益事业的彩票公益金支出</t>
  </si>
  <si>
    <t xml:space="preserve">    南水北调工程建设</t>
  </si>
  <si>
    <t xml:space="preserve">    三峡工程后续工作</t>
  </si>
  <si>
    <t xml:space="preserve">    地方重大水利工程建设</t>
  </si>
  <si>
    <t xml:space="preserve">    其他重大水利工程建设基金支出</t>
  </si>
  <si>
    <t>附表1-2</t>
  </si>
  <si>
    <t>单位：万元</t>
  </si>
  <si>
    <r>
      <t>收</t>
    </r>
    <r>
      <rPr>
        <sz val="14"/>
        <rFont val="Times New Roman"/>
        <family val="1"/>
      </rPr>
      <t xml:space="preserve">                          </t>
    </r>
    <r>
      <rPr>
        <sz val="14"/>
        <rFont val="宋体"/>
        <family val="0"/>
      </rPr>
      <t>入</t>
    </r>
  </si>
  <si>
    <r>
      <t>支</t>
    </r>
    <r>
      <rPr>
        <sz val="14"/>
        <rFont val="Times New Roman"/>
        <family val="1"/>
      </rPr>
      <t xml:space="preserve">                          </t>
    </r>
    <r>
      <rPr>
        <sz val="14"/>
        <rFont val="宋体"/>
        <family val="0"/>
      </rPr>
      <t>出</t>
    </r>
  </si>
  <si>
    <r>
      <t>项</t>
    </r>
    <r>
      <rPr>
        <sz val="12"/>
        <rFont val="Times New Roman"/>
        <family val="1"/>
      </rPr>
      <t xml:space="preserve">          </t>
    </r>
    <r>
      <rPr>
        <sz val="12"/>
        <rFont val="宋体"/>
        <family val="0"/>
      </rPr>
      <t>目</t>
    </r>
  </si>
  <si>
    <t>决算数</t>
  </si>
  <si>
    <t>一、农网还贷资金支出</t>
  </si>
  <si>
    <t>二、山西省煤炭可持续发展基金收入</t>
  </si>
  <si>
    <t>二、山西省煤炭可持续发展基金支出</t>
  </si>
  <si>
    <t>三、海南省高等级公路车辆通行附加费收入</t>
  </si>
  <si>
    <t>四、转让政府还贷道路收费权收入</t>
  </si>
  <si>
    <t xml:space="preserve">    民航机场建设</t>
  </si>
  <si>
    <t>五、港口建设费收入</t>
  </si>
  <si>
    <t xml:space="preserve">    空管系统建设</t>
  </si>
  <si>
    <t>六、散装水泥专项资金收入</t>
  </si>
  <si>
    <t xml:space="preserve">    民航科教和信息</t>
  </si>
  <si>
    <t>七、新型墙体材料专项基金收入</t>
  </si>
  <si>
    <t xml:space="preserve">    航线和机场补贴</t>
  </si>
  <si>
    <t>八、旅游发展基金收入</t>
  </si>
  <si>
    <t xml:space="preserve">    其他民航机场管理费安排的支出</t>
  </si>
  <si>
    <t>九、文化事业建设费收入</t>
  </si>
  <si>
    <t>四、海南省高等级公路车辆通行附加费支出</t>
  </si>
  <si>
    <t>十、地方教育附加收入</t>
  </si>
  <si>
    <t>五、转让政府还贷道路收费权支出</t>
  </si>
  <si>
    <t>十一、国家电影事业发展专项资金收入</t>
  </si>
  <si>
    <t>六、港口建设费支出</t>
  </si>
  <si>
    <t>十二、新菜地开发建设基金收入</t>
  </si>
  <si>
    <t xml:space="preserve">    港口设施</t>
  </si>
  <si>
    <t>十三、新增建设用地土地有偿使用费收入</t>
  </si>
  <si>
    <t xml:space="preserve">    航道建设和维护</t>
  </si>
  <si>
    <t>十四、育林基金收入</t>
  </si>
  <si>
    <t xml:space="preserve">    航运保障系统建设</t>
  </si>
  <si>
    <t>十五、森林植被恢复费</t>
  </si>
  <si>
    <t xml:space="preserve">    其他港口建设费安排的支出</t>
  </si>
  <si>
    <t>十六、地方水利建设基金收入</t>
  </si>
  <si>
    <t>七、散装水泥专项资金支出</t>
  </si>
  <si>
    <t>十七、南水北调工程基金收入</t>
  </si>
  <si>
    <t>八、新型墙体材料专项基金支出</t>
  </si>
  <si>
    <t>十八、残疾人就业保障金收入</t>
  </si>
  <si>
    <t>九、旅游发展基金支出</t>
  </si>
  <si>
    <t>十九、政府住房基金收入</t>
  </si>
  <si>
    <t>二十、城市公用事业附加收入</t>
  </si>
  <si>
    <t>二十一、国有土地使用权出让收入</t>
  </si>
  <si>
    <t>二十二、国有土地收益基金收入</t>
  </si>
  <si>
    <t>二十三、农业土地开发资金收入</t>
  </si>
  <si>
    <t>二十四、大中型水库库区基金收入</t>
  </si>
  <si>
    <t>十、文化事业建设费支出</t>
  </si>
  <si>
    <t>二十五、彩票公益金收入</t>
  </si>
  <si>
    <t>二十六、城市基础设施配套费收入</t>
  </si>
  <si>
    <t>二十七、小型水库移民扶助基金收入</t>
  </si>
  <si>
    <t>二十八、国有重大水利工程建设基金收入</t>
  </si>
  <si>
    <t>二十九、车辆通行费</t>
  </si>
  <si>
    <t>三十、船舶港务费</t>
  </si>
  <si>
    <t>三十一、体育部门收费</t>
  </si>
  <si>
    <t>十一、地方教育附加支出</t>
  </si>
  <si>
    <t>十二、国家电影事业发展专项资金支出</t>
  </si>
  <si>
    <t>三十三、其他政府性基金收入</t>
  </si>
  <si>
    <t>十三、新菜地开发建设基金支出</t>
  </si>
  <si>
    <t>十四、新增建设用地土地有偿使用费支出</t>
  </si>
  <si>
    <t>十五、育林基金支出</t>
  </si>
  <si>
    <t>十六、森林植被恢复费</t>
  </si>
  <si>
    <t>十七、地方水利建设基金支出</t>
  </si>
  <si>
    <t>十八、南水北调工程基金支出</t>
  </si>
  <si>
    <t>十九、残疾人就业保障金支出</t>
  </si>
  <si>
    <t>二十、政府住房基金支出</t>
  </si>
  <si>
    <t>二十一、城市公用事业附加支出</t>
  </si>
  <si>
    <t>二十二、国有土地使用权出让金支出</t>
  </si>
  <si>
    <t>二十三、国有土地收益基金支出</t>
  </si>
  <si>
    <t>二十四、农业土地开发资金支出</t>
  </si>
  <si>
    <t>二十五、大中型水库移民后期扶持基金支出</t>
  </si>
  <si>
    <t>二十六、大中型水库库区基金支出</t>
  </si>
  <si>
    <t>二十七、三峡水库库区基金支出</t>
  </si>
  <si>
    <t>二十八、彩票公益金支出</t>
  </si>
  <si>
    <t>二十九、城市基础设施配套费支出</t>
  </si>
  <si>
    <t>三十、小型水库移民扶助基金支出</t>
  </si>
  <si>
    <t>三十一、国有重大水利工程建设基金支出</t>
  </si>
  <si>
    <t>三十二、车辆通行费支出</t>
  </si>
  <si>
    <t>三十三、船舶港务费支出</t>
  </si>
  <si>
    <t>三十四、无线电频率占用费安排的支出</t>
  </si>
  <si>
    <t>三十五、其他政府性基金支出</t>
  </si>
  <si>
    <t xml:space="preserve">      政府性基金转移收入</t>
  </si>
  <si>
    <t>　　政府性基金转移支付</t>
  </si>
  <si>
    <t xml:space="preserve">      地震灾后恢复重建补助收入</t>
  </si>
  <si>
    <t>　　地震灾后恢复重建补助支出</t>
  </si>
  <si>
    <t xml:space="preserve">      上年结余收入</t>
  </si>
  <si>
    <t xml:space="preserve">    调出资金</t>
  </si>
  <si>
    <t xml:space="preserve">      调入资金</t>
  </si>
  <si>
    <t xml:space="preserve">    年终结余</t>
  </si>
  <si>
    <t>附表1-1</t>
  </si>
  <si>
    <t>单位：万元</t>
  </si>
  <si>
    <r>
      <t>收</t>
    </r>
    <r>
      <rPr>
        <sz val="14"/>
        <rFont val="Times New Roman"/>
        <family val="1"/>
      </rPr>
      <t xml:space="preserve">                          </t>
    </r>
    <r>
      <rPr>
        <sz val="14"/>
        <rFont val="宋体"/>
        <family val="0"/>
      </rPr>
      <t>入</t>
    </r>
  </si>
  <si>
    <r>
      <t>支</t>
    </r>
    <r>
      <rPr>
        <sz val="14"/>
        <rFont val="Times New Roman"/>
        <family val="1"/>
      </rPr>
      <t xml:space="preserve">                          </t>
    </r>
    <r>
      <rPr>
        <sz val="14"/>
        <rFont val="宋体"/>
        <family val="0"/>
      </rPr>
      <t>出</t>
    </r>
  </si>
  <si>
    <r>
      <t>项</t>
    </r>
    <r>
      <rPr>
        <sz val="12"/>
        <rFont val="Times New Roman"/>
        <family val="1"/>
      </rPr>
      <t xml:space="preserve">          </t>
    </r>
    <r>
      <rPr>
        <sz val="12"/>
        <rFont val="宋体"/>
        <family val="0"/>
      </rPr>
      <t>目</t>
    </r>
  </si>
  <si>
    <t>决算数</t>
  </si>
  <si>
    <r>
      <t>项</t>
    </r>
    <r>
      <rPr>
        <sz val="11"/>
        <rFont val="Times New Roman"/>
        <family val="1"/>
      </rPr>
      <t xml:space="preserve">          </t>
    </r>
    <r>
      <rPr>
        <sz val="11"/>
        <rFont val="宋体"/>
        <family val="0"/>
      </rPr>
      <t>目</t>
    </r>
  </si>
  <si>
    <t>一、税收收入</t>
  </si>
  <si>
    <t>一、一般公共服务</t>
  </si>
  <si>
    <r>
      <t xml:space="preserve">       </t>
    </r>
    <r>
      <rPr>
        <sz val="11"/>
        <rFont val="宋体"/>
        <family val="0"/>
      </rPr>
      <t>增值税</t>
    </r>
  </si>
  <si>
    <t>其中：人大事务</t>
  </si>
  <si>
    <r>
      <t xml:space="preserve">       </t>
    </r>
    <r>
      <rPr>
        <sz val="11"/>
        <rFont val="宋体"/>
        <family val="0"/>
      </rPr>
      <t>营业税</t>
    </r>
  </si>
  <si>
    <r>
      <t xml:space="preserve">  </t>
    </r>
    <r>
      <rPr>
        <sz val="11"/>
        <rFont val="宋体"/>
        <family val="0"/>
      </rPr>
      <t>行政运行</t>
    </r>
  </si>
  <si>
    <r>
      <t xml:space="preserve">       </t>
    </r>
    <r>
      <rPr>
        <sz val="11"/>
        <rFont val="宋体"/>
        <family val="0"/>
      </rPr>
      <t>企业所得税</t>
    </r>
  </si>
  <si>
    <t xml:space="preserve">  一般行政管理事务</t>
  </si>
  <si>
    <r>
      <t xml:space="preserve">       </t>
    </r>
    <r>
      <rPr>
        <sz val="11"/>
        <rFont val="宋体"/>
        <family val="0"/>
      </rPr>
      <t>企业所得税退税</t>
    </r>
  </si>
  <si>
    <t xml:space="preserve">  机关服务</t>
  </si>
  <si>
    <r>
      <t xml:space="preserve">       </t>
    </r>
    <r>
      <rPr>
        <sz val="11"/>
        <rFont val="宋体"/>
        <family val="0"/>
      </rPr>
      <t>个人所得税</t>
    </r>
  </si>
  <si>
    <t xml:space="preserve">  人大会议</t>
  </si>
  <si>
    <r>
      <t xml:space="preserve">       </t>
    </r>
    <r>
      <rPr>
        <sz val="11"/>
        <rFont val="宋体"/>
        <family val="0"/>
      </rPr>
      <t>资源税</t>
    </r>
  </si>
  <si>
    <t xml:space="preserve">  人大立法</t>
  </si>
  <si>
    <r>
      <t xml:space="preserve">       </t>
    </r>
    <r>
      <rPr>
        <sz val="11"/>
        <rFont val="宋体"/>
        <family val="0"/>
      </rPr>
      <t>固定资产投资方向调节税</t>
    </r>
  </si>
  <si>
    <r>
      <t xml:space="preserve">  </t>
    </r>
    <r>
      <rPr>
        <sz val="11"/>
        <rFont val="宋体"/>
        <family val="0"/>
      </rPr>
      <t>人大监督</t>
    </r>
  </si>
  <si>
    <r>
      <t xml:space="preserve">       </t>
    </r>
    <r>
      <rPr>
        <sz val="11"/>
        <rFont val="宋体"/>
        <family val="0"/>
      </rPr>
      <t>城市维护建设税</t>
    </r>
  </si>
  <si>
    <r>
      <t xml:space="preserve">  </t>
    </r>
    <r>
      <rPr>
        <sz val="11"/>
        <rFont val="宋体"/>
        <family val="0"/>
      </rPr>
      <t>代表培训</t>
    </r>
  </si>
  <si>
    <r>
      <t xml:space="preserve">       </t>
    </r>
    <r>
      <rPr>
        <sz val="11"/>
        <rFont val="宋体"/>
        <family val="0"/>
      </rPr>
      <t>房产税</t>
    </r>
  </si>
  <si>
    <r>
      <t xml:space="preserve">  </t>
    </r>
    <r>
      <rPr>
        <sz val="11"/>
        <rFont val="宋体"/>
        <family val="0"/>
      </rPr>
      <t>代表工作</t>
    </r>
  </si>
  <si>
    <r>
      <t xml:space="preserve">       </t>
    </r>
    <r>
      <rPr>
        <sz val="11"/>
        <rFont val="宋体"/>
        <family val="0"/>
      </rPr>
      <t>印花税</t>
    </r>
  </si>
  <si>
    <r>
      <t xml:space="preserve">   </t>
    </r>
    <r>
      <rPr>
        <sz val="11"/>
        <rFont val="宋体"/>
        <family val="0"/>
      </rPr>
      <t>人大信访工作</t>
    </r>
  </si>
  <si>
    <r>
      <t xml:space="preserve">       </t>
    </r>
    <r>
      <rPr>
        <sz val="11"/>
        <rFont val="宋体"/>
        <family val="0"/>
      </rPr>
      <t>城镇土地使用税</t>
    </r>
  </si>
  <si>
    <r>
      <t xml:space="preserve">   </t>
    </r>
    <r>
      <rPr>
        <sz val="11"/>
        <rFont val="宋体"/>
        <family val="0"/>
      </rPr>
      <t>事业运行</t>
    </r>
  </si>
  <si>
    <r>
      <t xml:space="preserve">       </t>
    </r>
    <r>
      <rPr>
        <sz val="11"/>
        <rFont val="宋体"/>
        <family val="0"/>
      </rPr>
      <t>土地增值税</t>
    </r>
  </si>
  <si>
    <r>
      <t xml:space="preserve">   </t>
    </r>
    <r>
      <rPr>
        <sz val="11"/>
        <rFont val="宋体"/>
        <family val="0"/>
      </rPr>
      <t>其他人大事务支出</t>
    </r>
  </si>
  <si>
    <r>
      <t xml:space="preserve">       </t>
    </r>
    <r>
      <rPr>
        <sz val="11"/>
        <rFont val="宋体"/>
        <family val="0"/>
      </rPr>
      <t>车船税</t>
    </r>
  </si>
  <si>
    <t>政协事务</t>
  </si>
  <si>
    <r>
      <t xml:space="preserve">       </t>
    </r>
    <r>
      <rPr>
        <sz val="11"/>
        <rFont val="宋体"/>
        <family val="0"/>
      </rPr>
      <t>耕地占用税</t>
    </r>
  </si>
  <si>
    <r>
      <t xml:space="preserve">    </t>
    </r>
    <r>
      <rPr>
        <sz val="11"/>
        <rFont val="宋体"/>
        <family val="0"/>
      </rPr>
      <t>行政运行</t>
    </r>
  </si>
  <si>
    <r>
      <t xml:space="preserve">       </t>
    </r>
    <r>
      <rPr>
        <sz val="11"/>
        <rFont val="宋体"/>
        <family val="0"/>
      </rPr>
      <t>契税</t>
    </r>
  </si>
  <si>
    <t xml:space="preserve">    一般行政管理事务</t>
  </si>
  <si>
    <r>
      <t xml:space="preserve">       </t>
    </r>
    <r>
      <rPr>
        <sz val="11"/>
        <rFont val="宋体"/>
        <family val="0"/>
      </rPr>
      <t>烟叶税</t>
    </r>
  </si>
  <si>
    <t xml:space="preserve">    机关服务</t>
  </si>
  <si>
    <r>
      <t xml:space="preserve">       </t>
    </r>
    <r>
      <rPr>
        <sz val="11"/>
        <rFont val="宋体"/>
        <family val="0"/>
      </rPr>
      <t>其他税收收入</t>
    </r>
  </si>
  <si>
    <t xml:space="preserve">    政协会议</t>
  </si>
  <si>
    <t>二、非税收入</t>
  </si>
  <si>
    <r>
      <t xml:space="preserve">   </t>
    </r>
    <r>
      <rPr>
        <sz val="11"/>
        <rFont val="宋体"/>
        <family val="0"/>
      </rPr>
      <t>委员视察</t>
    </r>
  </si>
  <si>
    <r>
      <t xml:space="preserve">       </t>
    </r>
    <r>
      <rPr>
        <sz val="11"/>
        <rFont val="宋体"/>
        <family val="0"/>
      </rPr>
      <t>专项收入</t>
    </r>
  </si>
  <si>
    <t xml:space="preserve">        参政议政</t>
  </si>
  <si>
    <r>
      <t xml:space="preserve">       </t>
    </r>
    <r>
      <rPr>
        <sz val="11"/>
        <rFont val="宋体"/>
        <family val="0"/>
      </rPr>
      <t>行政事业性收费收入</t>
    </r>
  </si>
  <si>
    <t xml:space="preserve">        事业运行</t>
  </si>
  <si>
    <r>
      <t xml:space="preserve">       </t>
    </r>
    <r>
      <rPr>
        <sz val="11"/>
        <rFont val="宋体"/>
        <family val="0"/>
      </rPr>
      <t>罚没收入</t>
    </r>
  </si>
  <si>
    <r>
      <t xml:space="preserve">       </t>
    </r>
    <r>
      <rPr>
        <sz val="11"/>
        <rFont val="宋体"/>
        <family val="0"/>
      </rPr>
      <t>国有资本经营收入</t>
    </r>
  </si>
  <si>
    <t xml:space="preserve">      政府办公厅(室)及相关机构事务</t>
  </si>
  <si>
    <r>
      <t xml:space="preserve">       </t>
    </r>
    <r>
      <rPr>
        <sz val="11"/>
        <rFont val="宋体"/>
        <family val="0"/>
      </rPr>
      <t>国有资源（资产）有偿使用收入</t>
    </r>
  </si>
  <si>
    <t xml:space="preserve">         行政运行</t>
  </si>
  <si>
    <r>
      <t xml:space="preserve">       </t>
    </r>
    <r>
      <rPr>
        <sz val="11"/>
        <rFont val="宋体"/>
        <family val="0"/>
      </rPr>
      <t>其他收入</t>
    </r>
  </si>
  <si>
    <r>
      <t xml:space="preserve">                 </t>
    </r>
    <r>
      <rPr>
        <sz val="11"/>
        <rFont val="宋体"/>
        <family val="0"/>
      </rPr>
      <t>一般行政管理事务</t>
    </r>
  </si>
  <si>
    <t xml:space="preserve">  专项服务</t>
  </si>
  <si>
    <t xml:space="preserve">  专项业务活动</t>
  </si>
  <si>
    <t xml:space="preserve">  政务公开审批</t>
  </si>
  <si>
    <t xml:space="preserve">  法制建设</t>
  </si>
  <si>
    <t xml:space="preserve">        信访事务</t>
  </si>
  <si>
    <t xml:space="preserve">       其他政府办公厅（室）及相关机构事务支出</t>
  </si>
  <si>
    <r>
      <t xml:space="preserve">   </t>
    </r>
    <r>
      <rPr>
        <sz val="11"/>
        <rFont val="宋体"/>
        <family val="0"/>
      </rPr>
      <t>发展与改革事务</t>
    </r>
  </si>
  <si>
    <r>
      <t xml:space="preserve">       </t>
    </r>
    <r>
      <rPr>
        <sz val="11"/>
        <rFont val="宋体"/>
        <family val="0"/>
      </rPr>
      <t>行政运行</t>
    </r>
  </si>
  <si>
    <t xml:space="preserve">       一般行政管理事务</t>
  </si>
  <si>
    <r>
      <t xml:space="preserve">       </t>
    </r>
    <r>
      <rPr>
        <sz val="11"/>
        <rFont val="宋体"/>
        <family val="0"/>
      </rPr>
      <t>机关服务</t>
    </r>
  </si>
  <si>
    <r>
      <t xml:space="preserve">              </t>
    </r>
    <r>
      <rPr>
        <sz val="11"/>
        <rFont val="宋体"/>
        <family val="0"/>
      </rPr>
      <t>战略规划与实施</t>
    </r>
  </si>
  <si>
    <r>
      <t xml:space="preserve">       </t>
    </r>
    <r>
      <rPr>
        <sz val="11"/>
        <rFont val="宋体"/>
        <family val="0"/>
      </rPr>
      <t>日常经济运行调节</t>
    </r>
  </si>
  <si>
    <r>
      <t xml:space="preserve">       </t>
    </r>
    <r>
      <rPr>
        <sz val="11"/>
        <rFont val="宋体"/>
        <family val="0"/>
      </rPr>
      <t>社会事业发展规划</t>
    </r>
  </si>
  <si>
    <t xml:space="preserve"> </t>
  </si>
  <si>
    <r>
      <t xml:space="preserve">              </t>
    </r>
    <r>
      <rPr>
        <sz val="11"/>
        <rFont val="宋体"/>
        <family val="0"/>
      </rPr>
      <t>经济体制改革研究</t>
    </r>
  </si>
  <si>
    <r>
      <t xml:space="preserve">       </t>
    </r>
    <r>
      <rPr>
        <sz val="11"/>
        <rFont val="宋体"/>
        <family val="0"/>
      </rPr>
      <t>物价管理</t>
    </r>
  </si>
  <si>
    <r>
      <t xml:space="preserve">       </t>
    </r>
    <r>
      <rPr>
        <sz val="11"/>
        <rFont val="宋体"/>
        <family val="0"/>
      </rPr>
      <t>事业运行</t>
    </r>
  </si>
  <si>
    <r>
      <t xml:space="preserve">       </t>
    </r>
    <r>
      <rPr>
        <sz val="11"/>
        <rFont val="宋体"/>
        <family val="0"/>
      </rPr>
      <t>其他发展与改革事务支出</t>
    </r>
  </si>
  <si>
    <r>
      <t xml:space="preserve">        </t>
    </r>
    <r>
      <rPr>
        <sz val="11"/>
        <rFont val="宋体"/>
        <family val="0"/>
      </rPr>
      <t>一般行政管理事务</t>
    </r>
  </si>
  <si>
    <t xml:space="preserve">       信息事务</t>
  </si>
  <si>
    <r>
      <t xml:space="preserve">             </t>
    </r>
    <r>
      <rPr>
        <sz val="11"/>
        <rFont val="宋体"/>
        <family val="0"/>
      </rPr>
      <t>专项统计业务</t>
    </r>
  </si>
  <si>
    <r>
      <t xml:space="preserve">             </t>
    </r>
    <r>
      <rPr>
        <sz val="11"/>
        <rFont val="宋体"/>
        <family val="0"/>
      </rPr>
      <t>统计管理</t>
    </r>
  </si>
  <si>
    <r>
      <t xml:space="preserve">             </t>
    </r>
    <r>
      <rPr>
        <sz val="11"/>
        <rFont val="宋体"/>
        <family val="0"/>
      </rPr>
      <t>专项普查活动</t>
    </r>
  </si>
  <si>
    <r>
      <t xml:space="preserve">             </t>
    </r>
    <r>
      <rPr>
        <sz val="11"/>
        <rFont val="宋体"/>
        <family val="0"/>
      </rPr>
      <t>统计抽样调查</t>
    </r>
  </si>
  <si>
    <t>事业运行</t>
  </si>
  <si>
    <t>其他统计信息事务支出</t>
  </si>
  <si>
    <t xml:space="preserve">     财政事务</t>
  </si>
  <si>
    <r>
      <t xml:space="preserve">              </t>
    </r>
    <r>
      <rPr>
        <sz val="11"/>
        <rFont val="宋体"/>
        <family val="0"/>
      </rPr>
      <t>行政运行</t>
    </r>
  </si>
  <si>
    <r>
      <t xml:space="preserve">             </t>
    </r>
    <r>
      <rPr>
        <sz val="11"/>
        <rFont val="宋体"/>
        <family val="0"/>
      </rPr>
      <t>一般行政管理事务</t>
    </r>
  </si>
  <si>
    <t xml:space="preserve">       财政国库业务</t>
  </si>
  <si>
    <r>
      <t xml:space="preserve">       </t>
    </r>
    <r>
      <rPr>
        <sz val="11"/>
        <rFont val="宋体"/>
        <family val="0"/>
      </rPr>
      <t>财政监察</t>
    </r>
  </si>
  <si>
    <r>
      <t xml:space="preserve">       </t>
    </r>
    <r>
      <rPr>
        <sz val="11"/>
        <rFont val="宋体"/>
        <family val="0"/>
      </rPr>
      <t>信息化建设</t>
    </r>
  </si>
  <si>
    <r>
      <t xml:space="preserve">       </t>
    </r>
    <r>
      <rPr>
        <sz val="11"/>
        <rFont val="宋体"/>
        <family val="0"/>
      </rPr>
      <t>财政委托业务支出</t>
    </r>
  </si>
  <si>
    <r>
      <t xml:space="preserve">      </t>
    </r>
    <r>
      <rPr>
        <sz val="11"/>
        <rFont val="宋体"/>
        <family val="0"/>
      </rPr>
      <t>事业运行</t>
    </r>
  </si>
  <si>
    <r>
      <t xml:space="preserve">      </t>
    </r>
    <r>
      <rPr>
        <sz val="11"/>
        <rFont val="宋体"/>
        <family val="0"/>
      </rPr>
      <t>其他财政事务支出</t>
    </r>
  </si>
  <si>
    <r>
      <t xml:space="preserve"> </t>
    </r>
    <r>
      <rPr>
        <sz val="11"/>
        <rFont val="宋体"/>
        <family val="0"/>
      </rPr>
      <t>审计事务</t>
    </r>
  </si>
  <si>
    <r>
      <t xml:space="preserve">     </t>
    </r>
    <r>
      <rPr>
        <sz val="11"/>
        <rFont val="宋体"/>
        <family val="0"/>
      </rPr>
      <t>行政运行</t>
    </r>
  </si>
  <si>
    <r>
      <t xml:space="preserve">    </t>
    </r>
    <r>
      <rPr>
        <sz val="11"/>
        <rFont val="宋体"/>
        <family val="0"/>
      </rPr>
      <t>一般行政管理事务</t>
    </r>
  </si>
  <si>
    <r>
      <t xml:space="preserve">    </t>
    </r>
    <r>
      <rPr>
        <sz val="11"/>
        <rFont val="宋体"/>
        <family val="0"/>
      </rPr>
      <t>机关服务</t>
    </r>
  </si>
  <si>
    <r>
      <t xml:space="preserve">    </t>
    </r>
    <r>
      <rPr>
        <sz val="11"/>
        <rFont val="宋体"/>
        <family val="0"/>
      </rPr>
      <t>审计业务</t>
    </r>
  </si>
  <si>
    <r>
      <t xml:space="preserve">    </t>
    </r>
    <r>
      <rPr>
        <sz val="11"/>
        <rFont val="宋体"/>
        <family val="0"/>
      </rPr>
      <t>审计管理</t>
    </r>
  </si>
  <si>
    <r>
      <t xml:space="preserve">    </t>
    </r>
    <r>
      <rPr>
        <sz val="11"/>
        <rFont val="宋体"/>
        <family val="0"/>
      </rPr>
      <t>信息化建设</t>
    </r>
  </si>
  <si>
    <t xml:space="preserve">    其他审计事务支出</t>
  </si>
  <si>
    <t>人力资源事务</t>
  </si>
  <si>
    <r>
      <t xml:space="preserve">   </t>
    </r>
    <r>
      <rPr>
        <sz val="11"/>
        <rFont val="宋体"/>
        <family val="0"/>
      </rPr>
      <t>政府特殊津贴</t>
    </r>
  </si>
  <si>
    <t xml:space="preserve">     资助留学回国人员</t>
  </si>
  <si>
    <t xml:space="preserve">  军队转业干部安置</t>
  </si>
  <si>
    <t xml:space="preserve">  博士后日常经费</t>
  </si>
  <si>
    <t xml:space="preserve">  引进人才费用</t>
  </si>
  <si>
    <t xml:space="preserve">  公务员考核</t>
  </si>
  <si>
    <t xml:space="preserve">  公务员培训</t>
  </si>
  <si>
    <t xml:space="preserve">  公务员招考</t>
  </si>
  <si>
    <t xml:space="preserve">  事业运行</t>
  </si>
  <si>
    <t xml:space="preserve">  其他人事事务支出</t>
  </si>
  <si>
    <t xml:space="preserve">   人口与计划生育事务</t>
  </si>
  <si>
    <t xml:space="preserve">  行政运行</t>
  </si>
  <si>
    <t xml:space="preserve">     人口规划与发展战略研究</t>
  </si>
  <si>
    <t xml:space="preserve">     计划生育家庭奖励</t>
  </si>
  <si>
    <t xml:space="preserve">  人口和计划生育统计及抽样调查</t>
  </si>
  <si>
    <t xml:space="preserve">  人口和计划生育信息系统建设</t>
  </si>
  <si>
    <t xml:space="preserve">  计划生育、生殖健康促进工程</t>
  </si>
  <si>
    <t xml:space="preserve">  计划生育免费基本技术服务</t>
  </si>
  <si>
    <t xml:space="preserve">  人口出生性别比综合治理</t>
  </si>
  <si>
    <t xml:space="preserve">  人口和计划生育服务网络建设</t>
  </si>
  <si>
    <t xml:space="preserve">  计划生育避孕药具经费</t>
  </si>
  <si>
    <t xml:space="preserve">  人口和计划生育宣传教育经费</t>
  </si>
  <si>
    <t xml:space="preserve">  流动人口计划生育管理和服务</t>
  </si>
  <si>
    <t xml:space="preserve">  人口和计划生育目标责任制考核</t>
  </si>
  <si>
    <t xml:space="preserve">  其他人口与计划生育事务支出</t>
  </si>
  <si>
    <r>
      <t xml:space="preserve">     </t>
    </r>
    <r>
      <rPr>
        <sz val="11"/>
        <rFont val="宋体"/>
        <family val="0"/>
      </rPr>
      <t>商贸事务</t>
    </r>
  </si>
  <si>
    <t xml:space="preserve">  对外贸易管理</t>
  </si>
  <si>
    <t xml:space="preserve">  国际经济合作</t>
  </si>
  <si>
    <t xml:space="preserve">  外资管理</t>
  </si>
  <si>
    <t xml:space="preserve">  国内贸易管理</t>
  </si>
  <si>
    <t xml:space="preserve">  招商引资</t>
  </si>
  <si>
    <t xml:space="preserve">  其他商贸事务支出</t>
  </si>
  <si>
    <r>
      <t xml:space="preserve">     </t>
    </r>
    <r>
      <rPr>
        <sz val="11"/>
        <rFont val="宋体"/>
        <family val="0"/>
      </rPr>
      <t>知识产权事务</t>
    </r>
  </si>
  <si>
    <t xml:space="preserve">     行政运行</t>
  </si>
  <si>
    <r>
      <t xml:space="preserve">         </t>
    </r>
    <r>
      <rPr>
        <sz val="11"/>
        <rFont val="宋体"/>
        <family val="0"/>
      </rPr>
      <t>一般行政管理事务</t>
    </r>
  </si>
  <si>
    <t xml:space="preserve">  专利审批</t>
  </si>
  <si>
    <t xml:space="preserve">  国家知识产权战略</t>
  </si>
  <si>
    <t xml:space="preserve">     专利试点和产业化推进</t>
  </si>
  <si>
    <t xml:space="preserve">  专利执法</t>
  </si>
  <si>
    <t xml:space="preserve">     国际组织专项活动</t>
  </si>
  <si>
    <t xml:space="preserve">     知识产权宏观管理</t>
  </si>
  <si>
    <t xml:space="preserve">  其他知识产权事务支出</t>
  </si>
  <si>
    <t xml:space="preserve">   工商行政管理事务</t>
  </si>
  <si>
    <t xml:space="preserve">     机关服务</t>
  </si>
  <si>
    <t xml:space="preserve">  工商行政管理专项</t>
  </si>
  <si>
    <t xml:space="preserve">     执法办案专项</t>
  </si>
  <si>
    <t xml:space="preserve">  消费者权益保护</t>
  </si>
  <si>
    <t xml:space="preserve">  信息化建设</t>
  </si>
  <si>
    <t xml:space="preserve">     其他工商行政管理事务支出</t>
  </si>
  <si>
    <t xml:space="preserve">   质量技术监督与检验检疫事务</t>
  </si>
  <si>
    <t xml:space="preserve">     行政运行</t>
  </si>
  <si>
    <t xml:space="preserve">     一般行政管理事务</t>
  </si>
  <si>
    <t xml:space="preserve">     机关服务</t>
  </si>
  <si>
    <t xml:space="preserve">  出入境检验检疫行政执法和业务管理</t>
  </si>
  <si>
    <t xml:space="preserve">  出入境检验检疫技术支持</t>
  </si>
  <si>
    <t xml:space="preserve">     质量技术监督行政执法及业务管理</t>
  </si>
  <si>
    <t xml:space="preserve">  质量技术监督技术支持</t>
  </si>
  <si>
    <t xml:space="preserve">  认证认可监督管理</t>
  </si>
  <si>
    <t xml:space="preserve">    标准化管理</t>
  </si>
  <si>
    <t xml:space="preserve">  信息化建设</t>
  </si>
  <si>
    <t xml:space="preserve">  事业运行</t>
  </si>
  <si>
    <t xml:space="preserve">  其他质量技术监督与检验检疫事务支出</t>
  </si>
  <si>
    <t xml:space="preserve">   民族事务</t>
  </si>
  <si>
    <r>
      <t xml:space="preserve">         </t>
    </r>
    <r>
      <rPr>
        <sz val="11"/>
        <rFont val="宋体"/>
        <family val="0"/>
      </rPr>
      <t>行政运行</t>
    </r>
  </si>
  <si>
    <r>
      <t xml:space="preserve">        </t>
    </r>
    <r>
      <rPr>
        <sz val="11"/>
        <rFont val="宋体"/>
        <family val="0"/>
      </rPr>
      <t>一般行政管理事务</t>
    </r>
  </si>
  <si>
    <t xml:space="preserve">    机关服务</t>
  </si>
  <si>
    <t xml:space="preserve">    民族工作专项</t>
  </si>
  <si>
    <t xml:space="preserve">    事业运行</t>
  </si>
  <si>
    <t xml:space="preserve">    其他民族事务支出</t>
  </si>
  <si>
    <t xml:space="preserve">  档案事务</t>
  </si>
  <si>
    <t xml:space="preserve">    行政运行</t>
  </si>
  <si>
    <t xml:space="preserve">    一般行政管理事务</t>
  </si>
  <si>
    <t xml:space="preserve">    档案馆</t>
  </si>
  <si>
    <t xml:space="preserve">    其他档案事务支出</t>
  </si>
  <si>
    <t xml:space="preserve">  群众团体事务</t>
  </si>
  <si>
    <t xml:space="preserve">    厂务公开</t>
  </si>
  <si>
    <t xml:space="preserve">   工会疗养休养</t>
  </si>
  <si>
    <t xml:space="preserve">   事业运行</t>
  </si>
  <si>
    <t xml:space="preserve">   其他群众团体事务支出</t>
  </si>
  <si>
    <t xml:space="preserve">  其他一般公共服务支出（款）</t>
  </si>
  <si>
    <t xml:space="preserve">    其他一般公共服务支出（项）</t>
  </si>
  <si>
    <t>二、外交</t>
  </si>
  <si>
    <t>其中：外交管理事务</t>
  </si>
  <si>
    <t xml:space="preserve">     驻外机构</t>
  </si>
  <si>
    <t xml:space="preserve">     对外援助</t>
  </si>
  <si>
    <t xml:space="preserve">     国际组织</t>
  </si>
  <si>
    <t>三、教育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</si>
  <si>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</si>
  <si>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</si>
  <si>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</si>
  <si>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</si>
  <si>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</si>
  <si>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</si>
  <si>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</si>
  <si>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</si>
  <si>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化解农村义务教育债务支出</t>
  </si>
  <si>
    <t xml:space="preserve">    其他普通教育支出</t>
  </si>
  <si>
    <t xml:space="preserve">  职业教育</t>
  </si>
  <si>
    <t xml:space="preserve">    中专教育</t>
  </si>
  <si>
    <t xml:space="preserve">    技校教育</t>
  </si>
  <si>
    <t xml:space="preserve">    职业高中教育</t>
  </si>
  <si>
    <t xml:space="preserve">    高等职业教育</t>
  </si>
  <si>
    <t xml:space="preserve">  广播电视教育</t>
  </si>
  <si>
    <t xml:space="preserve">    广播电视学校</t>
  </si>
  <si>
    <t xml:space="preserve">  教师进修及干部继续教育</t>
  </si>
  <si>
    <t xml:space="preserve">    干部教育</t>
  </si>
  <si>
    <t xml:space="preserve">    其他教师进修及干部继续教育支出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</si>
  <si>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</si>
  <si>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</si>
  <si>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</si>
  <si>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</si>
  <si>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</si>
  <si>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</si>
  <si>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</si>
  <si>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其他教育支出（款）</t>
  </si>
  <si>
    <t xml:space="preserve">    其他教育支出（项）</t>
  </si>
  <si>
    <t>四、科学技术</t>
  </si>
  <si>
    <t>其中：基础研究</t>
  </si>
  <si>
    <t xml:space="preserve">       机构运行</t>
  </si>
  <si>
    <t xml:space="preserve">       重点基础研究规划</t>
  </si>
  <si>
    <t xml:space="preserve">       自然科学基金</t>
  </si>
  <si>
    <t xml:space="preserve">       重点实验室及相关设施</t>
  </si>
  <si>
    <t xml:space="preserve">       重大科学工程</t>
  </si>
  <si>
    <t xml:space="preserve">       专项基础科研</t>
  </si>
  <si>
    <t xml:space="preserve">       专项技术基础</t>
  </si>
  <si>
    <t xml:space="preserve">       其他基础研究支出</t>
  </si>
  <si>
    <t xml:space="preserve">     应用研究</t>
  </si>
  <si>
    <t xml:space="preserve">     科技条件与服务</t>
  </si>
  <si>
    <t xml:space="preserve">       科技条件专项</t>
  </si>
  <si>
    <t xml:space="preserve">       其他科技条件与服务支出</t>
  </si>
  <si>
    <t xml:space="preserve">     社会科学</t>
  </si>
  <si>
    <t xml:space="preserve">       社会科学研究机构</t>
  </si>
  <si>
    <t xml:space="preserve">       社会科学研究</t>
  </si>
  <si>
    <t xml:space="preserve">       社科基金支出</t>
  </si>
  <si>
    <t xml:space="preserve">       其他社会科学支出</t>
  </si>
  <si>
    <t xml:space="preserve">     科学技术普及</t>
  </si>
  <si>
    <t xml:space="preserve">       科普活动</t>
  </si>
  <si>
    <t xml:space="preserve">       青少年科技活动</t>
  </si>
  <si>
    <t xml:space="preserve">       学术交流活动</t>
  </si>
  <si>
    <t xml:space="preserve">       科技馆站</t>
  </si>
  <si>
    <t xml:space="preserve">       其他科学技术普及支出</t>
  </si>
  <si>
    <t xml:space="preserve">     科技交流与合作</t>
  </si>
  <si>
    <t xml:space="preserve">       国际交流与合作</t>
  </si>
  <si>
    <t xml:space="preserve">       重大科技合作项目</t>
  </si>
  <si>
    <t xml:space="preserve">       其他科技交流与合作支出</t>
  </si>
  <si>
    <t>五、文化体育与传媒</t>
  </si>
  <si>
    <t xml:space="preserve">   文化</t>
  </si>
  <si>
    <t xml:space="preserve">     图书馆</t>
  </si>
  <si>
    <t xml:space="preserve">     文化展示及纪念机构</t>
  </si>
  <si>
    <t xml:space="preserve">     艺术表演场所</t>
  </si>
  <si>
    <t xml:space="preserve">     艺术表演团体</t>
  </si>
  <si>
    <t xml:space="preserve">     文化活动</t>
  </si>
  <si>
    <t xml:space="preserve">     群众文化</t>
  </si>
  <si>
    <t xml:space="preserve">     文化交流与合作</t>
  </si>
  <si>
    <t xml:space="preserve">     文化创作与保护</t>
  </si>
  <si>
    <t xml:space="preserve">     文化市场管理</t>
  </si>
  <si>
    <t xml:space="preserve">     其他文化支出</t>
  </si>
  <si>
    <t xml:space="preserve">   文物</t>
  </si>
  <si>
    <t xml:space="preserve">     文物保护</t>
  </si>
  <si>
    <t xml:space="preserve">     博物馆</t>
  </si>
  <si>
    <t xml:space="preserve">     历史名城与古迹</t>
  </si>
  <si>
    <t xml:space="preserve">     其他文物支出</t>
  </si>
  <si>
    <t xml:space="preserve">   体育</t>
  </si>
  <si>
    <t xml:space="preserve">     运动项目管理</t>
  </si>
  <si>
    <t xml:space="preserve">     体育竞赛</t>
  </si>
  <si>
    <t xml:space="preserve">     体育训练</t>
  </si>
  <si>
    <t xml:space="preserve">     体育场馆</t>
  </si>
  <si>
    <t xml:space="preserve">     群众体育</t>
  </si>
  <si>
    <t xml:space="preserve">     体育交流与合作</t>
  </si>
  <si>
    <t xml:space="preserve">     其他体育支出</t>
  </si>
  <si>
    <t xml:space="preserve">   广播影视</t>
  </si>
  <si>
    <t xml:space="preserve">     广播</t>
  </si>
  <si>
    <t xml:space="preserve">     电视</t>
  </si>
  <si>
    <t xml:space="preserve">     电影</t>
  </si>
  <si>
    <t xml:space="preserve">     广播电视监控</t>
  </si>
  <si>
    <t xml:space="preserve">     其他广播影视支出</t>
  </si>
  <si>
    <t xml:space="preserve">   新闻出版</t>
  </si>
  <si>
    <t xml:space="preserve">     新闻通讯</t>
  </si>
  <si>
    <t xml:space="preserve">     出版发行</t>
  </si>
  <si>
    <t xml:space="preserve">     版权管理</t>
  </si>
  <si>
    <t xml:space="preserve">     出版市场管理</t>
  </si>
  <si>
    <t xml:space="preserve">     其他新闻出版支出</t>
  </si>
  <si>
    <t xml:space="preserve">   其他文化体育与传媒支出（款）</t>
  </si>
  <si>
    <t xml:space="preserve">     宣传文化发展专项支出</t>
  </si>
  <si>
    <t xml:space="preserve">     其他文化体育与传媒支出（项）</t>
  </si>
  <si>
    <t>六、社会保障和就业</t>
  </si>
  <si>
    <t xml:space="preserve">   人力资源和社会保障管理事务</t>
  </si>
  <si>
    <t xml:space="preserve">     综合业务管理</t>
  </si>
  <si>
    <t xml:space="preserve">     劳动保障监察</t>
  </si>
  <si>
    <t xml:space="preserve">     就业管理事务</t>
  </si>
  <si>
    <t xml:space="preserve">     社会保险业务管理事务</t>
  </si>
  <si>
    <t xml:space="preserve">     社会保险经办机构</t>
  </si>
  <si>
    <t xml:space="preserve">     劳动关系和维权</t>
  </si>
  <si>
    <t xml:space="preserve">     其他人力资源和社会保障管理事务支出</t>
  </si>
  <si>
    <t xml:space="preserve">   民政管理事务</t>
  </si>
  <si>
    <t xml:space="preserve">     拥军优属</t>
  </si>
  <si>
    <t xml:space="preserve">     老龄事务</t>
  </si>
  <si>
    <t xml:space="preserve">     民间组织管理</t>
  </si>
  <si>
    <t xml:space="preserve">     行政区划和地名管理</t>
  </si>
  <si>
    <t xml:space="preserve">     基层政权和社区建设</t>
  </si>
  <si>
    <t xml:space="preserve">     其他民政管理事务支出</t>
  </si>
  <si>
    <t xml:space="preserve">   财政对社会保险基金的补助</t>
  </si>
  <si>
    <t xml:space="preserve">     财政对基本养老保险基金的补助</t>
  </si>
  <si>
    <t xml:space="preserve">     财政对失业保险基金的补助</t>
  </si>
  <si>
    <t xml:space="preserve">     财政对基本医疗保险基金的补助</t>
  </si>
  <si>
    <t xml:space="preserve">     财政对工伤保险基金的补助</t>
  </si>
  <si>
    <t xml:space="preserve">     财政对生育保险基金的补助</t>
  </si>
  <si>
    <t xml:space="preserve">     财政对新型农村社会养老保险基金的补助</t>
  </si>
  <si>
    <t xml:space="preserve">     财政对其他社会保险基金的补助</t>
  </si>
  <si>
    <t xml:space="preserve">   行政事业单位离退休</t>
  </si>
  <si>
    <t xml:space="preserve">     归口管理的行政单位离退休</t>
  </si>
  <si>
    <t xml:space="preserve">     事业单位离退休</t>
  </si>
  <si>
    <t xml:space="preserve">     离退休人员管理机构</t>
  </si>
  <si>
    <t xml:space="preserve">     未归口管理的行政单位离退休</t>
  </si>
  <si>
    <t xml:space="preserve">     其他行政事业单位离退休支出</t>
  </si>
  <si>
    <t xml:space="preserve">   企业改革补助</t>
  </si>
  <si>
    <t xml:space="preserve">     企业关闭破产补助</t>
  </si>
  <si>
    <t xml:space="preserve">     厂办大集体改革补助</t>
  </si>
  <si>
    <t xml:space="preserve">   就业补助</t>
  </si>
  <si>
    <t xml:space="preserve">     扶持公共就业服务</t>
  </si>
  <si>
    <t xml:space="preserve">     职业培训补贴</t>
  </si>
  <si>
    <t xml:space="preserve">     职业介绍补贴</t>
  </si>
  <si>
    <t xml:space="preserve">     社会保险补贴</t>
  </si>
  <si>
    <t xml:space="preserve">     公益性岗位补贴</t>
  </si>
  <si>
    <t xml:space="preserve">     小额担保贷款贴息</t>
  </si>
  <si>
    <t xml:space="preserve">     补充小额贷款担保基金</t>
  </si>
  <si>
    <t xml:space="preserve">     职业技能鉴定补贴</t>
  </si>
  <si>
    <t xml:space="preserve">     特定就业政策支出</t>
  </si>
  <si>
    <t xml:space="preserve">     就业见习补贴</t>
  </si>
  <si>
    <t xml:space="preserve">     其他就业补助支出</t>
  </si>
  <si>
    <t xml:space="preserve">   抚恤</t>
  </si>
  <si>
    <t xml:space="preserve">     死亡抚恤</t>
  </si>
  <si>
    <t xml:space="preserve">     伤残抚恤</t>
  </si>
  <si>
    <t xml:space="preserve">     在乡复员、退伍军人生活补助</t>
  </si>
  <si>
    <t xml:space="preserve">     优抚事业单位</t>
  </si>
  <si>
    <t xml:space="preserve">     义务兵优待</t>
  </si>
  <si>
    <t xml:space="preserve">     其他优抚支出</t>
  </si>
  <si>
    <t xml:space="preserve">   退役安置</t>
  </si>
  <si>
    <t xml:space="preserve">   社会福利</t>
  </si>
  <si>
    <t xml:space="preserve">     儿童福利</t>
  </si>
  <si>
    <t xml:space="preserve">     老年福利</t>
  </si>
  <si>
    <t xml:space="preserve">     假肢矫形</t>
  </si>
  <si>
    <t xml:space="preserve">     殡葬</t>
  </si>
  <si>
    <t xml:space="preserve">     社会福利事业单位</t>
  </si>
  <si>
    <t xml:space="preserve">   残疾人事业</t>
  </si>
  <si>
    <t xml:space="preserve">     残疾人康复</t>
  </si>
  <si>
    <t xml:space="preserve">     残疾人就业和扶贫</t>
  </si>
  <si>
    <t xml:space="preserve">     残疾人体育</t>
  </si>
  <si>
    <t xml:space="preserve">     其他残疾人事业支出</t>
  </si>
  <si>
    <t xml:space="preserve">   其他城镇生活救济</t>
  </si>
  <si>
    <t xml:space="preserve">     流浪乞讨人员救助</t>
  </si>
  <si>
    <t xml:space="preserve">     其他城镇生活救助支出</t>
  </si>
  <si>
    <t xml:space="preserve">   自然灾害生活救助</t>
  </si>
  <si>
    <t xml:space="preserve">     中央自然灾害生活补助</t>
  </si>
  <si>
    <t xml:space="preserve">     地方自然灾害生活补助</t>
  </si>
  <si>
    <t xml:space="preserve">     自然灾害灾后重建补助</t>
  </si>
  <si>
    <t xml:space="preserve">     其他自然灾害生活救助支出</t>
  </si>
  <si>
    <t xml:space="preserve">   红十字事业</t>
  </si>
  <si>
    <t xml:space="preserve">     其他红十字事业支出</t>
  </si>
  <si>
    <t xml:space="preserve">   其他农村社会救济</t>
  </si>
  <si>
    <t xml:space="preserve">     五保供养</t>
  </si>
  <si>
    <t xml:space="preserve">     其他农村社会救济支出</t>
  </si>
  <si>
    <t xml:space="preserve">   其他社会保障和就业支出（款）</t>
  </si>
  <si>
    <t xml:space="preserve">     其他社会保障和就业支出（项）</t>
  </si>
  <si>
    <t>七、医疗卫生</t>
  </si>
  <si>
    <t xml:space="preserve">   医疗卫生管理事务</t>
  </si>
  <si>
    <t xml:space="preserve">     其他医疗卫生管理事务支出</t>
  </si>
  <si>
    <t xml:space="preserve">   公立医院</t>
  </si>
  <si>
    <t xml:space="preserve">     综合医院</t>
  </si>
  <si>
    <t xml:space="preserve">     中医（民族）医院</t>
  </si>
  <si>
    <t xml:space="preserve">     传染病医院</t>
  </si>
  <si>
    <t xml:space="preserve">     职业病防治医院</t>
  </si>
  <si>
    <t xml:space="preserve">     精神病医院</t>
  </si>
  <si>
    <t xml:space="preserve">     妇产医院</t>
  </si>
  <si>
    <t xml:space="preserve">     儿童医院</t>
  </si>
  <si>
    <t xml:space="preserve">     其他专科医院</t>
  </si>
  <si>
    <t xml:space="preserve">     福利医院</t>
  </si>
  <si>
    <t xml:space="preserve">     行业医院</t>
  </si>
  <si>
    <t xml:space="preserve">     处理医疗欠费</t>
  </si>
  <si>
    <t xml:space="preserve">     其他公立医院支出</t>
  </si>
  <si>
    <t xml:space="preserve">   基层医疗卫生机构</t>
  </si>
  <si>
    <t xml:space="preserve">     城市社区卫生机构</t>
  </si>
  <si>
    <t xml:space="preserve">     乡镇卫生院</t>
  </si>
  <si>
    <t xml:space="preserve">     其他基层医疗卫生机构支出</t>
  </si>
  <si>
    <t xml:space="preserve">   公共卫生</t>
  </si>
  <si>
    <t xml:space="preserve">     疾病预防控制机构</t>
  </si>
  <si>
    <t xml:space="preserve">     卫生监督机构</t>
  </si>
  <si>
    <t xml:space="preserve">     妇幼保健机构</t>
  </si>
  <si>
    <t xml:space="preserve">     精神卫生机构</t>
  </si>
  <si>
    <t xml:space="preserve">     应急救治机构</t>
  </si>
  <si>
    <t xml:space="preserve">     采供血机构</t>
  </si>
  <si>
    <t xml:space="preserve">     其他专业公共卫生机构</t>
  </si>
  <si>
    <t xml:space="preserve">     基本公共卫生服务</t>
  </si>
  <si>
    <t xml:space="preserve">     重大公共卫生专项</t>
  </si>
  <si>
    <t xml:space="preserve">     突发公共卫生事件应急处理</t>
  </si>
  <si>
    <t xml:space="preserve">     其他公共卫生支出</t>
  </si>
  <si>
    <t xml:space="preserve">   医疗保障</t>
  </si>
  <si>
    <t xml:space="preserve">     优抚对象医疗补助</t>
  </si>
  <si>
    <t xml:space="preserve">     城市医疗救助</t>
  </si>
  <si>
    <t xml:space="preserve">     新型农村合作医疗</t>
  </si>
  <si>
    <t xml:space="preserve">     农村医疗救助</t>
  </si>
  <si>
    <t xml:space="preserve">     城镇居民基本医疗保险</t>
  </si>
  <si>
    <t xml:space="preserve">     其他医疗保障支出</t>
  </si>
  <si>
    <t xml:space="preserve">   中医药</t>
  </si>
  <si>
    <t xml:space="preserve">     中医（民族医）药专项</t>
  </si>
  <si>
    <t xml:space="preserve">     其他中医药支出</t>
  </si>
  <si>
    <t xml:space="preserve">   食品和药品监督管理事务</t>
  </si>
  <si>
    <t xml:space="preserve">     事业运行</t>
  </si>
  <si>
    <t xml:space="preserve">     其他食品和药品监督管理事务支出</t>
  </si>
  <si>
    <t xml:space="preserve">   其他医疗卫生支出（款）</t>
  </si>
  <si>
    <t xml:space="preserve">     其他医疗卫生支出（项）</t>
  </si>
  <si>
    <t>八、节能环保</t>
  </si>
  <si>
    <t xml:space="preserve">   环境保护管理事务</t>
  </si>
  <si>
    <t xml:space="preserve">     环境保护宣传</t>
  </si>
  <si>
    <t xml:space="preserve">     环境保护法规、规划及标准</t>
  </si>
  <si>
    <t xml:space="preserve">     环境国际合作及履约</t>
  </si>
  <si>
    <t xml:space="preserve">     环境保护行政许可</t>
  </si>
  <si>
    <t xml:space="preserve">     其他环境保护管理事务支出</t>
  </si>
  <si>
    <t xml:space="preserve"> 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</si>
  <si>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</si>
  <si>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</si>
  <si>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</si>
  <si>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 污染防治</t>
  </si>
  <si>
    <t xml:space="preserve">     大气</t>
  </si>
  <si>
    <t xml:space="preserve">     水体</t>
  </si>
  <si>
    <t xml:space="preserve">     噪声</t>
  </si>
  <si>
    <t xml:space="preserve">     固体废弃物与化学品</t>
  </si>
  <si>
    <t xml:space="preserve">     放射源和放射性废物监管</t>
  </si>
  <si>
    <t xml:space="preserve">     辐射</t>
  </si>
  <si>
    <t xml:space="preserve">     排污费安排的支出</t>
  </si>
  <si>
    <t xml:space="preserve">     其他污染防治支出</t>
  </si>
  <si>
    <t xml:space="preserve">   自然生态保护</t>
  </si>
  <si>
    <t xml:space="preserve">     农村环境保护</t>
  </si>
  <si>
    <t xml:space="preserve">     自然保护区</t>
  </si>
  <si>
    <t xml:space="preserve">   天然林保护</t>
  </si>
  <si>
    <t xml:space="preserve">     森林管护</t>
  </si>
  <si>
    <t xml:space="preserve">     社会保险补助</t>
  </si>
  <si>
    <t xml:space="preserve">     政策性社会性支出补助</t>
  </si>
  <si>
    <t xml:space="preserve">     职工培训</t>
  </si>
  <si>
    <t xml:space="preserve">     天然林保护工程建设</t>
  </si>
  <si>
    <t xml:space="preserve">   退耕还林</t>
  </si>
  <si>
    <t xml:space="preserve">     退耕现金</t>
  </si>
  <si>
    <t xml:space="preserve">     退耕还林粮食折现补贴</t>
  </si>
  <si>
    <t xml:space="preserve">     退耕还林工程建设</t>
  </si>
  <si>
    <t xml:space="preserve">     其他退耕还林支出</t>
  </si>
  <si>
    <t xml:space="preserve">   退牧还草</t>
  </si>
  <si>
    <t xml:space="preserve">     退牧还草粮食折现补贴</t>
  </si>
  <si>
    <t xml:space="preserve">     退牧还草工程建设</t>
  </si>
  <si>
    <t xml:space="preserve">   能源节约利用（款）</t>
  </si>
  <si>
    <t xml:space="preserve">     能源节约利用（项）</t>
  </si>
  <si>
    <t xml:space="preserve">   污染减排</t>
  </si>
  <si>
    <t xml:space="preserve">     环境监测与信息</t>
  </si>
  <si>
    <t xml:space="preserve">     环境执法监察</t>
  </si>
  <si>
    <t xml:space="preserve">     减排专项支出</t>
  </si>
  <si>
    <t xml:space="preserve">     清洁生产专项支出</t>
  </si>
  <si>
    <t xml:space="preserve">   可再生能源（款）</t>
  </si>
  <si>
    <t xml:space="preserve">     可再生能源（项）</t>
  </si>
  <si>
    <t xml:space="preserve">   资源综合利用（款）</t>
  </si>
  <si>
    <t xml:space="preserve">     资源综合利用（项）</t>
  </si>
  <si>
    <t xml:space="preserve">   能源管理事务</t>
  </si>
  <si>
    <t xml:space="preserve">     能源战略规划与实施</t>
  </si>
  <si>
    <t xml:space="preserve">     能源行业管理</t>
  </si>
  <si>
    <t xml:space="preserve">     能源管理</t>
  </si>
  <si>
    <t xml:space="preserve">     石油储备发展管理</t>
  </si>
  <si>
    <t xml:space="preserve">     信息化建设</t>
  </si>
  <si>
    <t xml:space="preserve">     其他能源管理事务支出</t>
  </si>
  <si>
    <t xml:space="preserve">   其他节能环保支出（款）</t>
  </si>
  <si>
    <t xml:space="preserve">     其他节能环保支出（项）</t>
  </si>
  <si>
    <t>九、城乡社区事务</t>
  </si>
  <si>
    <t xml:space="preserve">   城乡社区管理事务</t>
  </si>
  <si>
    <t xml:space="preserve">     城管执法</t>
  </si>
  <si>
    <t xml:space="preserve">     工程建设标准规范编制与监管</t>
  </si>
  <si>
    <t xml:space="preserve">     工程建设管理</t>
  </si>
  <si>
    <t xml:space="preserve">     市政公用行业市场监管</t>
  </si>
  <si>
    <t xml:space="preserve">     国家重点风景区规划与保护</t>
  </si>
  <si>
    <t xml:space="preserve">     住宅建设与房地产市场监管</t>
  </si>
  <si>
    <t xml:space="preserve">     执业资格注册、资质审查</t>
  </si>
  <si>
    <t xml:space="preserve">     其他城乡社区管理事务支出</t>
  </si>
  <si>
    <t xml:space="preserve">   城乡社区规划与管理（款）</t>
  </si>
  <si>
    <t xml:space="preserve">     城乡社区规划与管理（项）</t>
  </si>
  <si>
    <t xml:space="preserve">   城乡社区公共设施</t>
  </si>
  <si>
    <t xml:space="preserve">     小城镇基础设施建设</t>
  </si>
  <si>
    <t xml:space="preserve">     其他城乡社区公共设施支出</t>
  </si>
  <si>
    <t>十、农林水事务</t>
  </si>
  <si>
    <t xml:space="preserve">   农业</t>
  </si>
  <si>
    <t xml:space="preserve">     农垦运行</t>
  </si>
  <si>
    <t xml:space="preserve">     技术推广与培训</t>
  </si>
  <si>
    <t xml:space="preserve">     病虫害控制</t>
  </si>
  <si>
    <t xml:space="preserve">     农产品质量安全</t>
  </si>
  <si>
    <t xml:space="preserve">     执法监管</t>
  </si>
  <si>
    <t xml:space="preserve">     统计监测与信息服务</t>
  </si>
  <si>
    <t xml:space="preserve">     农业行业业务管理</t>
  </si>
  <si>
    <t xml:space="preserve">     对外交流与合作</t>
  </si>
  <si>
    <t xml:space="preserve">     灾害救助</t>
  </si>
  <si>
    <t xml:space="preserve">     稳定农民收入补贴</t>
  </si>
  <si>
    <t xml:space="preserve">     农业结构调整补贴</t>
  </si>
  <si>
    <t xml:space="preserve">     农业生产资料与技术补贴</t>
  </si>
  <si>
    <t xml:space="preserve">     农业生产保险补贴</t>
  </si>
  <si>
    <t xml:space="preserve">     农业组织化与产业化经营</t>
  </si>
  <si>
    <t xml:space="preserve">     农产品加工与促销</t>
  </si>
  <si>
    <t xml:space="preserve">     农村公益事业</t>
  </si>
  <si>
    <t xml:space="preserve">     综合财力补助</t>
  </si>
  <si>
    <t xml:space="preserve">     农业资源保护与利用</t>
  </si>
  <si>
    <t xml:space="preserve">     农村道路建设</t>
  </si>
  <si>
    <t xml:space="preserve">     农资综合直补</t>
  </si>
  <si>
    <t xml:space="preserve">     石油价格改革对渔业的补贴</t>
  </si>
  <si>
    <t xml:space="preserve">     对高校毕业生到基层任职补助</t>
  </si>
  <si>
    <t xml:space="preserve">     草原植被恢复费安排的支出</t>
  </si>
  <si>
    <t xml:space="preserve">     其他农业支出</t>
  </si>
  <si>
    <t xml:space="preserve">   林业</t>
  </si>
  <si>
    <t xml:space="preserve">     林业事业机构</t>
  </si>
  <si>
    <t xml:space="preserve">     森林培育</t>
  </si>
  <si>
    <t xml:space="preserve">     林业技术推广</t>
  </si>
  <si>
    <t xml:space="preserve">     森林资源管理</t>
  </si>
  <si>
    <t xml:space="preserve">     森林资源监测</t>
  </si>
  <si>
    <t xml:space="preserve">     森林生态效益补偿</t>
  </si>
  <si>
    <t xml:space="preserve">     林业自然保护区</t>
  </si>
  <si>
    <t xml:space="preserve">     动植物保护</t>
  </si>
  <si>
    <t xml:space="preserve">     湿地保护</t>
  </si>
  <si>
    <t xml:space="preserve">     林业执法与监督</t>
  </si>
  <si>
    <t xml:space="preserve">     森林防火</t>
  </si>
  <si>
    <t xml:space="preserve">     林业有害生物防治</t>
  </si>
  <si>
    <t xml:space="preserve">     林业检疫检测</t>
  </si>
  <si>
    <t xml:space="preserve">     防沙治沙</t>
  </si>
  <si>
    <t xml:space="preserve">     林业质量安全</t>
  </si>
  <si>
    <t xml:space="preserve">     林业工程与项目管理</t>
  </si>
  <si>
    <t xml:space="preserve">     林业对外合作与交流</t>
  </si>
  <si>
    <t xml:space="preserve">     林业产业化</t>
  </si>
  <si>
    <t xml:space="preserve">     技能培训</t>
  </si>
  <si>
    <t xml:space="preserve">     信息管理</t>
  </si>
  <si>
    <t xml:space="preserve">     林业政策制定与宣传</t>
  </si>
  <si>
    <t xml:space="preserve">     林业资金审计稽查</t>
  </si>
  <si>
    <t xml:space="preserve">     林区公共支出</t>
  </si>
  <si>
    <t xml:space="preserve">     林业贷款贴息</t>
  </si>
  <si>
    <t xml:space="preserve">     林业救灾</t>
  </si>
  <si>
    <t xml:space="preserve">     石油价格改革对林业的补贴</t>
  </si>
  <si>
    <t xml:space="preserve">     其他林业支出</t>
  </si>
  <si>
    <t xml:space="preserve">   水利</t>
  </si>
  <si>
    <t xml:space="preserve">     水利行业业务管理</t>
  </si>
  <si>
    <t xml:space="preserve">     水利工程建设</t>
  </si>
  <si>
    <t xml:space="preserve">     水利工程运行与维护</t>
  </si>
  <si>
    <t xml:space="preserve">     长江黄河等流域管理</t>
  </si>
  <si>
    <t xml:space="preserve">     水利前期工作</t>
  </si>
  <si>
    <t xml:space="preserve">     水行政执法监督</t>
  </si>
  <si>
    <t xml:space="preserve">     水土保持</t>
  </si>
  <si>
    <t xml:space="preserve">     水资源管理与保护</t>
  </si>
  <si>
    <t xml:space="preserve">     水质监测</t>
  </si>
  <si>
    <t xml:space="preserve">     水文测报</t>
  </si>
  <si>
    <t xml:space="preserve">     防汛</t>
  </si>
  <si>
    <t xml:space="preserve">     抗旱</t>
  </si>
  <si>
    <t xml:space="preserve">     农田水利</t>
  </si>
  <si>
    <t xml:space="preserve">     水利技术推广和培训</t>
  </si>
  <si>
    <t xml:space="preserve">     水资源费安排的支出</t>
  </si>
  <si>
    <t xml:space="preserve">     农村人畜饮水</t>
  </si>
  <si>
    <t xml:space="preserve">     其他水利支出</t>
  </si>
  <si>
    <t xml:space="preserve">   南水北调</t>
  </si>
  <si>
    <t xml:space="preserve">     南水北调工程建设</t>
  </si>
  <si>
    <t xml:space="preserve">     政策研究与信息管理</t>
  </si>
  <si>
    <t xml:space="preserve">     工程稽查</t>
  </si>
  <si>
    <t xml:space="preserve">     前期工作</t>
  </si>
  <si>
    <t xml:space="preserve">     南水北调技术推广和培训</t>
  </si>
  <si>
    <t xml:space="preserve">     环境、移民及水资源管理与保护</t>
  </si>
  <si>
    <t xml:space="preserve">     其他南水北调支出</t>
  </si>
  <si>
    <t xml:space="preserve">   扶贫</t>
  </si>
  <si>
    <t xml:space="preserve">     农村基础设施建设</t>
  </si>
  <si>
    <t xml:space="preserve">     生产发展</t>
  </si>
  <si>
    <t xml:space="preserve">     社会发展</t>
  </si>
  <si>
    <t xml:space="preserve">     扶贫贷款奖补和贴息</t>
  </si>
  <si>
    <t xml:space="preserve">     扶贫事业机构</t>
  </si>
  <si>
    <t xml:space="preserve">     其他扶贫支出</t>
  </si>
  <si>
    <t xml:space="preserve">   农业综合开发</t>
  </si>
  <si>
    <t xml:space="preserve">     机构运行</t>
  </si>
  <si>
    <t xml:space="preserve">     土地治理</t>
  </si>
  <si>
    <t xml:space="preserve">     产业化经营</t>
  </si>
  <si>
    <t xml:space="preserve">     科技示范</t>
  </si>
  <si>
    <t xml:space="preserve">     其他农业综合开发支出</t>
  </si>
  <si>
    <t xml:space="preserve">   农村综合改革</t>
  </si>
  <si>
    <t xml:space="preserve">     对村级一事一议的补助</t>
  </si>
  <si>
    <t xml:space="preserve">   其他农林水事务支出（款）</t>
  </si>
  <si>
    <t xml:space="preserve">     其他农林水事务支出（项）</t>
  </si>
  <si>
    <t>十一、交通运输</t>
  </si>
  <si>
    <t>其中：公路水路运输</t>
  </si>
  <si>
    <t xml:space="preserve">       行政运行</t>
  </si>
  <si>
    <t xml:space="preserve">       一般行政管理事务</t>
  </si>
  <si>
    <t xml:space="preserve">       机关服务</t>
  </si>
  <si>
    <t xml:space="preserve">       公路新建</t>
  </si>
  <si>
    <t xml:space="preserve">       航道维护</t>
  </si>
  <si>
    <t xml:space="preserve">       安全通信</t>
  </si>
  <si>
    <t xml:space="preserve">       三峡库区通航管理</t>
  </si>
  <si>
    <t xml:space="preserve">       航务管理</t>
  </si>
  <si>
    <t xml:space="preserve">       船舶检验</t>
  </si>
  <si>
    <t xml:space="preserve">       救助打捞</t>
  </si>
  <si>
    <t xml:space="preserve">       海事管理</t>
  </si>
  <si>
    <t xml:space="preserve">       航标事业发展支出</t>
  </si>
  <si>
    <t xml:space="preserve">       其他公路水路运输支出</t>
  </si>
  <si>
    <t xml:space="preserve">   铁路运输</t>
  </si>
  <si>
    <t xml:space="preserve">     铁路路网建设</t>
  </si>
  <si>
    <t xml:space="preserve">     铁路还贷专项</t>
  </si>
  <si>
    <t xml:space="preserve">     铁路安全</t>
  </si>
  <si>
    <t xml:space="preserve">     其他铁路运输支出</t>
  </si>
  <si>
    <t xml:space="preserve">   石油价格改革对交通运输的补贴</t>
  </si>
  <si>
    <t xml:space="preserve">     对城市公交的补贴</t>
  </si>
  <si>
    <t xml:space="preserve">     对农村道路客运的补贴</t>
  </si>
  <si>
    <t xml:space="preserve">     对出租车的补贴</t>
  </si>
  <si>
    <t xml:space="preserve">     石油价格改革补贴其他支出</t>
  </si>
  <si>
    <t xml:space="preserve">   邮政业支出</t>
  </si>
  <si>
    <t xml:space="preserve">     行业监管</t>
  </si>
  <si>
    <t xml:space="preserve">     邮政普遍服务与特殊服务</t>
  </si>
  <si>
    <t xml:space="preserve">     其他邮政业支出</t>
  </si>
  <si>
    <t xml:space="preserve">   车辆购置税支出</t>
  </si>
  <si>
    <t xml:space="preserve">     车辆购置税用于公路等基础设施建设支出</t>
  </si>
  <si>
    <t xml:space="preserve">     车辆购置税用于农村公路建设支出</t>
  </si>
  <si>
    <t xml:space="preserve">     车辆购置税其他支出</t>
  </si>
  <si>
    <t xml:space="preserve">   其他交通运输支出</t>
  </si>
  <si>
    <t>十二、资源勘探电力信息等事务</t>
  </si>
  <si>
    <t>其中：资源勘探开发和服务支出</t>
  </si>
  <si>
    <t xml:space="preserve">       煤炭勘探开采和洗选</t>
  </si>
  <si>
    <t xml:space="preserve">       石油和天然气勘探开采</t>
  </si>
  <si>
    <t xml:space="preserve">       黑色金属矿勘探和采选</t>
  </si>
  <si>
    <t xml:space="preserve">       有色金属矿勘探和采选</t>
  </si>
  <si>
    <t xml:space="preserve">       非金属矿勘探和采选</t>
  </si>
  <si>
    <t xml:space="preserve">       其他资源勘探业支出</t>
  </si>
  <si>
    <t xml:space="preserve">   建筑业</t>
  </si>
  <si>
    <t xml:space="preserve">     其他建筑业支出</t>
  </si>
  <si>
    <t xml:space="preserve">   电力监管支出</t>
  </si>
  <si>
    <t xml:space="preserve">     电力监管</t>
  </si>
  <si>
    <t xml:space="preserve">     电力稽查</t>
  </si>
  <si>
    <t xml:space="preserve">     争议调节</t>
  </si>
  <si>
    <t xml:space="preserve">     安全事故调查</t>
  </si>
  <si>
    <t xml:space="preserve">     电力市场建设</t>
  </si>
  <si>
    <t xml:space="preserve">     电力输送改革试点</t>
  </si>
  <si>
    <t xml:space="preserve">     农村电网建设</t>
  </si>
  <si>
    <t xml:space="preserve">     其他电力监管支出</t>
  </si>
  <si>
    <t>接受其他地区援助收入</t>
  </si>
  <si>
    <t xml:space="preserve"> 债务收入</t>
  </si>
  <si>
    <t>地方政府债券收入</t>
  </si>
  <si>
    <t xml:space="preserve">  其他教育支出(款)</t>
  </si>
  <si>
    <t xml:space="preserve">    其他教育支出(项)</t>
  </si>
  <si>
    <t xml:space="preserve">    机构运行</t>
  </si>
  <si>
    <t xml:space="preserve">    重点基础研究规划</t>
  </si>
  <si>
    <t xml:space="preserve">    自然科学基金</t>
  </si>
  <si>
    <t xml:space="preserve">    重点实验室及相关设施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</si>
  <si>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</si>
  <si>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</si>
  <si>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</si>
  <si>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其他基础研究支出</t>
  </si>
  <si>
    <t xml:space="preserve">  应用研究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</si>
  <si>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</si>
  <si>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</si>
  <si>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</si>
  <si>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</si>
  <si>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</si>
  <si>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</si>
  <si>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</si>
  <si>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</si>
  <si>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</si>
  <si>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</si>
  <si>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</si>
  <si>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</si>
  <si>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</si>
  <si>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</si>
  <si>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</si>
  <si>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</si>
  <si>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</si>
  <si>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文化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</si>
  <si>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</si>
  <si>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</si>
  <si>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</si>
  <si>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</si>
  <si>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</si>
  <si>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</si>
  <si>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文化交流与合作</t>
  </si>
  <si>
    <t xml:space="preserve">    文化创作与保护</t>
  </si>
  <si>
    <t xml:space="preserve">    文化市场管理</t>
  </si>
  <si>
    <t xml:space="preserve">    其他文化支出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</si>
  <si>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</si>
  <si>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</si>
  <si>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</si>
  <si>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</si>
  <si>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</si>
  <si>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</si>
  <si>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</si>
  <si>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</si>
  <si>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</si>
  <si>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</si>
  <si>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</si>
  <si>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</si>
  <si>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</si>
  <si>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广播影视</t>
  </si>
  <si>
    <t xml:space="preserve">    广播</t>
  </si>
  <si>
    <t xml:space="preserve">    电视</t>
  </si>
  <si>
    <t xml:space="preserve">    电影</t>
  </si>
  <si>
    <t xml:space="preserve">    广播电视监控</t>
  </si>
  <si>
    <t xml:space="preserve">    其他广播影视支出</t>
  </si>
  <si>
    <t xml:space="preserve">  新闻出版</t>
  </si>
  <si>
    <t xml:space="preserve">    新闻通讯</t>
  </si>
  <si>
    <t xml:space="preserve">    出版发行</t>
  </si>
  <si>
    <t xml:space="preserve">    版权管理</t>
  </si>
  <si>
    <t xml:space="preserve">    出版市场管理</t>
  </si>
  <si>
    <t xml:space="preserve">    其他新闻出版支出</t>
  </si>
  <si>
    <t xml:space="preserve">  其他文化体育与传媒支出(款)</t>
  </si>
  <si>
    <t xml:space="preserve">    宣传文化发展专项支出</t>
  </si>
  <si>
    <t xml:space="preserve">    其他文化体育与传媒支出(项)</t>
  </si>
  <si>
    <t xml:space="preserve">    其他人力资源和社会保障管理事务支出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</si>
  <si>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</si>
  <si>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</si>
  <si>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</si>
  <si>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</si>
  <si>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金保工程</t>
  </si>
  <si>
    <t xml:space="preserve">    社会保险经办机构</t>
  </si>
  <si>
    <t xml:space="preserve">    劳动关系和维权</t>
  </si>
  <si>
    <t xml:space="preserve">  其他社会保障和就业支出(款)</t>
  </si>
  <si>
    <t xml:space="preserve">  民政管理事务</t>
  </si>
  <si>
    <t xml:space="preserve">    拥军优属</t>
  </si>
  <si>
    <t xml:space="preserve">    老龄事务</t>
  </si>
  <si>
    <t xml:space="preserve">    民间组织管理</t>
  </si>
  <si>
    <t xml:space="preserve">    行政区划和地名管理</t>
  </si>
  <si>
    <t xml:space="preserve">    基层政权和社区建设</t>
  </si>
  <si>
    <t xml:space="preserve">    其他民政管理事务支出</t>
  </si>
  <si>
    <t xml:space="preserve">  财政对社会保险基金的补助</t>
  </si>
  <si>
    <t xml:space="preserve">    财政对基本养老保险基金的补助</t>
  </si>
  <si>
    <t xml:space="preserve">    财政对失业保险基金的补助</t>
  </si>
  <si>
    <t xml:space="preserve">    财政对基本医疗保险基金的补助</t>
  </si>
  <si>
    <t xml:space="preserve">    财政对工伤保险基金的补助</t>
  </si>
  <si>
    <t xml:space="preserve">    财政对生育保险基金的补助</t>
  </si>
  <si>
    <t xml:space="preserve">    财政对新型农村社会养老保险基金的补助</t>
  </si>
  <si>
    <t xml:space="preserve">    财政对其他社会保险基金的补助</t>
  </si>
  <si>
    <t xml:space="preserve">  行政事业单位离退休</t>
  </si>
  <si>
    <t xml:space="preserve">    归口管理的行政单位离退休</t>
  </si>
  <si>
    <t xml:space="preserve">    事业单位离退休</t>
  </si>
  <si>
    <t xml:space="preserve">    离退休人员管理机构</t>
  </si>
  <si>
    <t xml:space="preserve">    未归口管理的行政单位离退休</t>
  </si>
  <si>
    <t xml:space="preserve">    其他行政事业单位离退休支出</t>
  </si>
  <si>
    <t xml:space="preserve">  企业改革补助</t>
  </si>
  <si>
    <t xml:space="preserve">    企业关闭破产补助</t>
  </si>
  <si>
    <t xml:space="preserve">    厂办大集体改革补助</t>
  </si>
  <si>
    <t xml:space="preserve">  就业补助</t>
  </si>
  <si>
    <t xml:space="preserve">    扶持公共就业服务</t>
  </si>
  <si>
    <t xml:space="preserve">    职业培训补贴</t>
  </si>
  <si>
    <t xml:space="preserve">    职业介绍补贴</t>
  </si>
  <si>
    <t xml:space="preserve">    社会保险补贴</t>
  </si>
  <si>
    <t xml:space="preserve">    公益性岗位补贴</t>
  </si>
  <si>
    <t xml:space="preserve">    小额担保贷款贴息</t>
  </si>
  <si>
    <t xml:space="preserve">    补充小额贷款担保基金</t>
  </si>
  <si>
    <t xml:space="preserve">    职业技能鉴定补贴</t>
  </si>
  <si>
    <t xml:space="preserve">    特定就业政策支出</t>
  </si>
  <si>
    <t xml:space="preserve">    就业见习补贴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</si>
  <si>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</si>
  <si>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</si>
  <si>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</si>
  <si>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</si>
  <si>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</si>
  <si>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优抚事业单位</t>
  </si>
  <si>
    <t xml:space="preserve">    义务兵优待</t>
  </si>
  <si>
    <t xml:space="preserve">    其他优抚支出</t>
  </si>
  <si>
    <t xml:space="preserve">  退役安置</t>
  </si>
  <si>
    <t xml:space="preserve">  社会福利</t>
  </si>
  <si>
    <t xml:space="preserve">    儿童福利</t>
  </si>
  <si>
    <t xml:space="preserve">    老年福利</t>
  </si>
  <si>
    <t xml:space="preserve">    假肢矫形</t>
  </si>
  <si>
    <t xml:space="preserve">    殡葬</t>
  </si>
  <si>
    <t xml:space="preserve">    社会福利事业单位</t>
  </si>
  <si>
    <t xml:space="preserve">  残疾人事业</t>
  </si>
  <si>
    <t xml:space="preserve">    残疾人康复</t>
  </si>
  <si>
    <t xml:space="preserve">    残疾人就业和扶贫</t>
  </si>
  <si>
    <t xml:space="preserve">    残疾人体育</t>
  </si>
  <si>
    <t xml:space="preserve">    其他残疾人事业支出</t>
  </si>
  <si>
    <t xml:space="preserve">  城市居民最低生活保障(款)</t>
  </si>
  <si>
    <t xml:space="preserve">  其他城市生活救助</t>
  </si>
  <si>
    <t xml:space="preserve">    流浪乞讨人员救助</t>
  </si>
  <si>
    <t xml:space="preserve">    其他城市生活救助支出</t>
  </si>
  <si>
    <t xml:space="preserve">  自然灾害生活救助</t>
  </si>
  <si>
    <t xml:space="preserve">    中央自然灾害生活补助</t>
  </si>
  <si>
    <t xml:space="preserve">    地方自然灾害生活补助</t>
  </si>
  <si>
    <t xml:space="preserve">    自然灾害灾后重建补助</t>
  </si>
  <si>
    <t xml:space="preserve">    其他自然灾害生活救助支出</t>
  </si>
  <si>
    <t xml:space="preserve">  红十字事业</t>
  </si>
  <si>
    <t xml:space="preserve">    其他红十字事业支出</t>
  </si>
  <si>
    <t xml:space="preserve">  农村最低生活保障</t>
  </si>
  <si>
    <t xml:space="preserve">  其他农村生活救助</t>
  </si>
  <si>
    <t xml:space="preserve">    农村五保供养</t>
  </si>
  <si>
    <t xml:space="preserve">    其他农村生活救助支出</t>
  </si>
  <si>
    <t xml:space="preserve">  医疗卫生管理事务</t>
  </si>
  <si>
    <t>一般公共服务</t>
  </si>
  <si>
    <t xml:space="preserve">  人大事务</t>
  </si>
  <si>
    <t xml:space="preserve">    人大会议</t>
  </si>
  <si>
    <t xml:space="preserve">    人大立法</t>
  </si>
  <si>
    <t xml:space="preserve">    人大监督</t>
  </si>
  <si>
    <t xml:space="preserve">    代表培训</t>
  </si>
  <si>
    <t xml:space="preserve">    代表工作</t>
  </si>
  <si>
    <t xml:space="preserve">    人大信访工作</t>
  </si>
  <si>
    <t xml:space="preserve">    其他人大事务支出</t>
  </si>
  <si>
    <t xml:space="preserve">  政协事务</t>
  </si>
  <si>
    <t xml:space="preserve">    委员视察</t>
  </si>
  <si>
    <t xml:space="preserve">    参政议政</t>
  </si>
  <si>
    <t xml:space="preserve">    其他政协事务支出</t>
  </si>
  <si>
    <t xml:space="preserve">  政府办公厅(室)及相关机构事务</t>
  </si>
  <si>
    <t xml:space="preserve">    专项服务</t>
  </si>
  <si>
    <t xml:space="preserve">    专项业务活动</t>
  </si>
  <si>
    <t xml:space="preserve">    政务公开审批</t>
  </si>
  <si>
    <t xml:space="preserve">    法制建设</t>
  </si>
  <si>
    <t xml:space="preserve">    信访事务</t>
  </si>
  <si>
    <t xml:space="preserve">    参事事务</t>
  </si>
  <si>
    <t xml:space="preserve">    其他政府办公厅(室)及相关机构事务支出</t>
  </si>
  <si>
    <t xml:space="preserve">  发展与改革事务</t>
  </si>
  <si>
    <t xml:space="preserve">    战略规划与实施</t>
  </si>
  <si>
    <t xml:space="preserve">    日常经济运行调节</t>
  </si>
  <si>
    <t xml:space="preserve">    社会事业发展规划</t>
  </si>
  <si>
    <t xml:space="preserve">    经济体制改革研究</t>
  </si>
  <si>
    <t xml:space="preserve">    物价管理</t>
  </si>
  <si>
    <t xml:space="preserve">    其他发展与改革事务支出</t>
  </si>
  <si>
    <t xml:space="preserve">  统计信息事务</t>
  </si>
  <si>
    <t xml:space="preserve">    信息事务</t>
  </si>
  <si>
    <t xml:space="preserve">    专项统计业务</t>
  </si>
  <si>
    <t xml:space="preserve">    统计管理</t>
  </si>
  <si>
    <t xml:space="preserve">    专项普查活动</t>
  </si>
  <si>
    <t xml:space="preserve">    统计抽样调查</t>
  </si>
  <si>
    <t xml:space="preserve">    其他统计信息事务支出</t>
  </si>
  <si>
    <t xml:space="preserve">  财政事务</t>
  </si>
  <si>
    <t xml:space="preserve">    预算改革业务</t>
  </si>
  <si>
    <t xml:space="preserve">    财政国库业务</t>
  </si>
  <si>
    <t xml:space="preserve">    财政监察</t>
  </si>
  <si>
    <t xml:space="preserve">    财政委托业务支出</t>
  </si>
  <si>
    <t xml:space="preserve">    其他财政事务支出</t>
  </si>
  <si>
    <t xml:space="preserve">  审计事务</t>
  </si>
  <si>
    <t xml:space="preserve">    审计业务</t>
  </si>
  <si>
    <t xml:space="preserve">    审计管理</t>
  </si>
  <si>
    <t xml:space="preserve">    其他审计事务支出</t>
  </si>
  <si>
    <t xml:space="preserve">  人力资源事务</t>
  </si>
  <si>
    <t xml:space="preserve">    政府特殊津贴</t>
  </si>
  <si>
    <t xml:space="preserve">    资助留学回国人员</t>
  </si>
  <si>
    <t xml:space="preserve">    军队转业干部安置</t>
  </si>
  <si>
    <t xml:space="preserve">    博士后日常经费</t>
  </si>
  <si>
    <t xml:space="preserve">    引进人才费用</t>
  </si>
  <si>
    <t xml:space="preserve">    公务员考核</t>
  </si>
  <si>
    <t xml:space="preserve">    公务员培训</t>
  </si>
  <si>
    <t xml:space="preserve">    公务员招考</t>
  </si>
  <si>
    <t xml:space="preserve">    其他人事事务支出</t>
  </si>
  <si>
    <t xml:space="preserve">  人口与计划生育事务</t>
  </si>
  <si>
    <t xml:space="preserve">    人口规划与发展战略研究</t>
  </si>
  <si>
    <t xml:space="preserve">    计划生育家庭奖励</t>
  </si>
  <si>
    <t xml:space="preserve">    人口和计划生育统计及抽样调查</t>
  </si>
  <si>
    <t xml:space="preserve">    人口和计划生育信息系统建设</t>
  </si>
  <si>
    <t xml:space="preserve">    计划生育、生殖健康促进工程</t>
  </si>
  <si>
    <t xml:space="preserve">    计划生育免费基本技术服务</t>
  </si>
  <si>
    <t xml:space="preserve">    人口出生性别比综合治理</t>
  </si>
  <si>
    <t xml:space="preserve">    人口和计划生育服务网络建设</t>
  </si>
  <si>
    <t xml:space="preserve">    计划生育避孕药具经费</t>
  </si>
  <si>
    <t xml:space="preserve">    人口和计划生育宣传教育经费</t>
  </si>
  <si>
    <t xml:space="preserve">    流动人口计划生育管理和服务</t>
  </si>
  <si>
    <t xml:space="preserve">    人口和计划生育目标责任制考核</t>
  </si>
  <si>
    <t xml:space="preserve">    其他人口与计划生育事务支出</t>
  </si>
  <si>
    <t xml:space="preserve">  商贸事务</t>
  </si>
  <si>
    <t xml:space="preserve">    对外贸易管理</t>
  </si>
  <si>
    <t xml:space="preserve">    国际经济合作</t>
  </si>
  <si>
    <t xml:space="preserve">    外资管理</t>
  </si>
  <si>
    <t xml:space="preserve">    国内贸易管理</t>
  </si>
  <si>
    <t xml:space="preserve">    招商引资</t>
  </si>
  <si>
    <t xml:space="preserve">    其他商贸事务支出</t>
  </si>
  <si>
    <t xml:space="preserve">  知识产权事务</t>
  </si>
  <si>
    <t xml:space="preserve">    专利审批</t>
  </si>
  <si>
    <t xml:space="preserve">    国家知识产权战略</t>
  </si>
  <si>
    <t xml:space="preserve">    专利试点和产业化推进</t>
  </si>
  <si>
    <t xml:space="preserve">    专利执法</t>
  </si>
  <si>
    <t xml:space="preserve">    国际组织专项活动</t>
  </si>
  <si>
    <t xml:space="preserve">    知识产权宏观管理</t>
  </si>
  <si>
    <t xml:space="preserve">    其他知识产权事务支出</t>
  </si>
  <si>
    <t xml:space="preserve">  工商行政管理事务</t>
  </si>
  <si>
    <t xml:space="preserve">    工商行政管理专项</t>
  </si>
  <si>
    <t xml:space="preserve">    执法办案专项</t>
  </si>
  <si>
    <t xml:space="preserve">    消费者权益保护</t>
  </si>
  <si>
    <t xml:space="preserve">    其他工商行政管理事务支出</t>
  </si>
  <si>
    <t xml:space="preserve">  质量技术监督与检验检疫事务</t>
  </si>
  <si>
    <t xml:space="preserve">    出入境检验检疫行政执法和业务管理</t>
  </si>
  <si>
    <t xml:space="preserve">    出入境检验检疫技术支持</t>
  </si>
  <si>
    <t xml:space="preserve">    质量技术监督行政执法及业务管理</t>
  </si>
  <si>
    <t xml:space="preserve">    质量技术监督技术支持</t>
  </si>
  <si>
    <t xml:space="preserve">    认证认可监督管理</t>
  </si>
  <si>
    <t xml:space="preserve">    其他质量技术监督与检验检疫事务支出</t>
  </si>
  <si>
    <t xml:space="preserve">  民族事务</t>
  </si>
  <si>
    <t xml:space="preserve">    工会疗养休养</t>
  </si>
  <si>
    <t xml:space="preserve">    其他群众团体事务支出</t>
  </si>
  <si>
    <t xml:space="preserve">  其他一般公共服务支出(款)</t>
  </si>
  <si>
    <t xml:space="preserve">    其他一般公共服务支出(项)</t>
  </si>
  <si>
    <t>外交</t>
  </si>
  <si>
    <t xml:space="preserve">  驻外机构</t>
  </si>
  <si>
    <t xml:space="preserve">  对外援助</t>
  </si>
  <si>
    <t xml:space="preserve">  对外合作与交流</t>
  </si>
  <si>
    <t xml:space="preserve">  科技条件与服务</t>
  </si>
  <si>
    <t xml:space="preserve">    农村最低生活保障对象临时补助</t>
  </si>
  <si>
    <t xml:space="preserve">    能源预测预警</t>
  </si>
  <si>
    <t xml:space="preserve">  资源勘探开发和服务支出</t>
  </si>
  <si>
    <t xml:space="preserve">  粮油事务</t>
  </si>
  <si>
    <t xml:space="preserve">  其他支出(款)</t>
  </si>
  <si>
    <t xml:space="preserve">  其中：基础研究</t>
  </si>
  <si>
    <t xml:space="preserve">  其他金融监管等事务支出</t>
  </si>
  <si>
    <t xml:space="preserve">    国内外债务发行费用</t>
  </si>
  <si>
    <t>二十一、其他支出(类)</t>
  </si>
  <si>
    <t xml:space="preserve">  其中：外交管理事务</t>
  </si>
  <si>
    <t>城市居民最低生活保障（项）</t>
  </si>
  <si>
    <t xml:space="preserve">  其中：公路水路运输</t>
  </si>
  <si>
    <t>援助其他地区支出</t>
  </si>
  <si>
    <t>债券还本支出</t>
  </si>
  <si>
    <t xml:space="preserve">      地方政府债券还本</t>
  </si>
  <si>
    <t>三十一、国家重大水利工程建设基金支出</t>
  </si>
  <si>
    <t>政府性基金下级上解收入</t>
  </si>
  <si>
    <t>政府性基金上解上级支出</t>
  </si>
  <si>
    <t xml:space="preserve">    地方政府债券还本</t>
  </si>
  <si>
    <r>
      <t xml:space="preserve">       </t>
    </r>
    <r>
      <rPr>
        <sz val="9"/>
        <rFont val="宋体"/>
        <family val="0"/>
      </rPr>
      <t>增值税</t>
    </r>
  </si>
  <si>
    <r>
      <t xml:space="preserve">       </t>
    </r>
    <r>
      <rPr>
        <sz val="9"/>
        <rFont val="宋体"/>
        <family val="0"/>
      </rPr>
      <t>营业税</t>
    </r>
  </si>
  <si>
    <r>
      <t xml:space="preserve">  </t>
    </r>
    <r>
      <rPr>
        <sz val="9"/>
        <rFont val="宋体"/>
        <family val="0"/>
      </rPr>
      <t>行政运行</t>
    </r>
  </si>
  <si>
    <r>
      <t xml:space="preserve">       </t>
    </r>
    <r>
      <rPr>
        <sz val="9"/>
        <rFont val="宋体"/>
        <family val="0"/>
      </rPr>
      <t>企业所得税</t>
    </r>
  </si>
  <si>
    <r>
      <t xml:space="preserve">       </t>
    </r>
    <r>
      <rPr>
        <sz val="9"/>
        <rFont val="宋体"/>
        <family val="0"/>
      </rPr>
      <t>企业所得税退税</t>
    </r>
  </si>
  <si>
    <r>
      <t xml:space="preserve">       </t>
    </r>
    <r>
      <rPr>
        <sz val="9"/>
        <rFont val="宋体"/>
        <family val="0"/>
      </rPr>
      <t>个人所得税</t>
    </r>
  </si>
  <si>
    <r>
      <t xml:space="preserve">       </t>
    </r>
    <r>
      <rPr>
        <sz val="9"/>
        <rFont val="宋体"/>
        <family val="0"/>
      </rPr>
      <t>资源税</t>
    </r>
  </si>
  <si>
    <r>
      <t xml:space="preserve">       </t>
    </r>
    <r>
      <rPr>
        <sz val="9"/>
        <rFont val="宋体"/>
        <family val="0"/>
      </rPr>
      <t>固定资产投资方向调节税</t>
    </r>
  </si>
  <si>
    <r>
      <t xml:space="preserve">  </t>
    </r>
    <r>
      <rPr>
        <sz val="9"/>
        <rFont val="宋体"/>
        <family val="0"/>
      </rPr>
      <t>人大监督</t>
    </r>
  </si>
  <si>
    <r>
      <t xml:space="preserve">       </t>
    </r>
    <r>
      <rPr>
        <sz val="9"/>
        <rFont val="宋体"/>
        <family val="0"/>
      </rPr>
      <t>城市维护建设税</t>
    </r>
  </si>
  <si>
    <r>
      <t xml:space="preserve">  </t>
    </r>
    <r>
      <rPr>
        <sz val="9"/>
        <rFont val="宋体"/>
        <family val="0"/>
      </rPr>
      <t>代表培训</t>
    </r>
  </si>
  <si>
    <r>
      <t xml:space="preserve">       </t>
    </r>
    <r>
      <rPr>
        <sz val="9"/>
        <rFont val="宋体"/>
        <family val="0"/>
      </rPr>
      <t>房产税</t>
    </r>
  </si>
  <si>
    <r>
      <t xml:space="preserve">  </t>
    </r>
    <r>
      <rPr>
        <sz val="9"/>
        <rFont val="宋体"/>
        <family val="0"/>
      </rPr>
      <t>代表工作</t>
    </r>
  </si>
  <si>
    <r>
      <t xml:space="preserve">       </t>
    </r>
    <r>
      <rPr>
        <sz val="9"/>
        <rFont val="宋体"/>
        <family val="0"/>
      </rPr>
      <t>印花税</t>
    </r>
  </si>
  <si>
    <r>
      <t xml:space="preserve">   </t>
    </r>
    <r>
      <rPr>
        <sz val="9"/>
        <rFont val="宋体"/>
        <family val="0"/>
      </rPr>
      <t>人大信访工作</t>
    </r>
  </si>
  <si>
    <r>
      <t xml:space="preserve">       </t>
    </r>
    <r>
      <rPr>
        <sz val="9"/>
        <rFont val="宋体"/>
        <family val="0"/>
      </rPr>
      <t>城镇土地使用税</t>
    </r>
  </si>
  <si>
    <r>
      <t xml:space="preserve">   </t>
    </r>
    <r>
      <rPr>
        <sz val="9"/>
        <rFont val="宋体"/>
        <family val="0"/>
      </rPr>
      <t>事业运行</t>
    </r>
  </si>
  <si>
    <r>
      <t xml:space="preserve">       </t>
    </r>
    <r>
      <rPr>
        <sz val="9"/>
        <rFont val="宋体"/>
        <family val="0"/>
      </rPr>
      <t>土地增值税</t>
    </r>
  </si>
  <si>
    <r>
      <t xml:space="preserve">   </t>
    </r>
    <r>
      <rPr>
        <sz val="9"/>
        <rFont val="宋体"/>
        <family val="0"/>
      </rPr>
      <t>其他人大事务支出</t>
    </r>
  </si>
  <si>
    <r>
      <t xml:space="preserve">       </t>
    </r>
    <r>
      <rPr>
        <sz val="9"/>
        <rFont val="宋体"/>
        <family val="0"/>
      </rPr>
      <t>车船税</t>
    </r>
  </si>
  <si>
    <r>
      <t xml:space="preserve">       </t>
    </r>
    <r>
      <rPr>
        <sz val="9"/>
        <rFont val="宋体"/>
        <family val="0"/>
      </rPr>
      <t>耕地占用税</t>
    </r>
  </si>
  <si>
    <r>
      <t xml:space="preserve">    </t>
    </r>
    <r>
      <rPr>
        <sz val="9"/>
        <rFont val="宋体"/>
        <family val="0"/>
      </rPr>
      <t>行政运行</t>
    </r>
  </si>
  <si>
    <r>
      <t xml:space="preserve">       </t>
    </r>
    <r>
      <rPr>
        <sz val="9"/>
        <rFont val="宋体"/>
        <family val="0"/>
      </rPr>
      <t>契税</t>
    </r>
  </si>
  <si>
    <r>
      <t xml:space="preserve">       </t>
    </r>
    <r>
      <rPr>
        <sz val="9"/>
        <rFont val="宋体"/>
        <family val="0"/>
      </rPr>
      <t>烟叶税</t>
    </r>
  </si>
  <si>
    <r>
      <t xml:space="preserve">       </t>
    </r>
    <r>
      <rPr>
        <sz val="9"/>
        <rFont val="宋体"/>
        <family val="0"/>
      </rPr>
      <t>其他税收收入</t>
    </r>
  </si>
  <si>
    <r>
      <t xml:space="preserve">   </t>
    </r>
    <r>
      <rPr>
        <sz val="9"/>
        <rFont val="宋体"/>
        <family val="0"/>
      </rPr>
      <t>委员视察</t>
    </r>
  </si>
  <si>
    <r>
      <t xml:space="preserve">       </t>
    </r>
    <r>
      <rPr>
        <sz val="9"/>
        <rFont val="宋体"/>
        <family val="0"/>
      </rPr>
      <t>专项收入</t>
    </r>
  </si>
  <si>
    <r>
      <t xml:space="preserve">       </t>
    </r>
    <r>
      <rPr>
        <sz val="9"/>
        <rFont val="宋体"/>
        <family val="0"/>
      </rPr>
      <t>行政事业性收费收入</t>
    </r>
  </si>
  <si>
    <r>
      <t xml:space="preserve">       </t>
    </r>
    <r>
      <rPr>
        <sz val="9"/>
        <rFont val="宋体"/>
        <family val="0"/>
      </rPr>
      <t>罚没收入</t>
    </r>
  </si>
  <si>
    <r>
      <t xml:space="preserve">   </t>
    </r>
    <r>
      <rPr>
        <sz val="9"/>
        <rFont val="宋体"/>
        <family val="0"/>
      </rPr>
      <t>其他政协事务支出</t>
    </r>
  </si>
  <si>
    <r>
      <t xml:space="preserve">       </t>
    </r>
    <r>
      <rPr>
        <sz val="9"/>
        <rFont val="宋体"/>
        <family val="0"/>
      </rPr>
      <t>国有资本经营收入</t>
    </r>
  </si>
  <si>
    <r>
      <t xml:space="preserve">       </t>
    </r>
    <r>
      <rPr>
        <sz val="9"/>
        <rFont val="宋体"/>
        <family val="0"/>
      </rPr>
      <t>国有资源（资产）有偿使用收入</t>
    </r>
  </si>
  <si>
    <r>
      <t xml:space="preserve">       </t>
    </r>
    <r>
      <rPr>
        <sz val="9"/>
        <rFont val="宋体"/>
        <family val="0"/>
      </rPr>
      <t>其他收入</t>
    </r>
  </si>
  <si>
    <r>
      <t xml:space="preserve">                 </t>
    </r>
    <r>
      <rPr>
        <sz val="9"/>
        <rFont val="宋体"/>
        <family val="0"/>
      </rPr>
      <t>一般行政管理事务</t>
    </r>
  </si>
  <si>
    <r>
      <t xml:space="preserve">        </t>
    </r>
    <r>
      <rPr>
        <sz val="9"/>
        <rFont val="宋体"/>
        <family val="0"/>
      </rPr>
      <t>参事事务</t>
    </r>
  </si>
  <si>
    <r>
      <t xml:space="preserve">        </t>
    </r>
    <r>
      <rPr>
        <sz val="9"/>
        <rFont val="宋体"/>
        <family val="0"/>
      </rPr>
      <t>事业运行</t>
    </r>
  </si>
  <si>
    <r>
      <t xml:space="preserve">   </t>
    </r>
    <r>
      <rPr>
        <sz val="9"/>
        <rFont val="宋体"/>
        <family val="0"/>
      </rPr>
      <t>发展与改革事务</t>
    </r>
  </si>
  <si>
    <r>
      <t xml:space="preserve">       </t>
    </r>
    <r>
      <rPr>
        <sz val="9"/>
        <rFont val="宋体"/>
        <family val="0"/>
      </rPr>
      <t>行政运行</t>
    </r>
  </si>
  <si>
    <r>
      <t xml:space="preserve">       </t>
    </r>
    <r>
      <rPr>
        <sz val="9"/>
        <rFont val="宋体"/>
        <family val="0"/>
      </rPr>
      <t>机关服务</t>
    </r>
  </si>
  <si>
    <r>
      <t xml:space="preserve">              </t>
    </r>
    <r>
      <rPr>
        <sz val="9"/>
        <rFont val="宋体"/>
        <family val="0"/>
      </rPr>
      <t>战略规划与实施</t>
    </r>
  </si>
  <si>
    <r>
      <t xml:space="preserve">       </t>
    </r>
    <r>
      <rPr>
        <sz val="9"/>
        <rFont val="宋体"/>
        <family val="0"/>
      </rPr>
      <t>日常经济运行调节</t>
    </r>
  </si>
  <si>
    <r>
      <t xml:space="preserve">       </t>
    </r>
    <r>
      <rPr>
        <sz val="9"/>
        <rFont val="宋体"/>
        <family val="0"/>
      </rPr>
      <t>社会事业发展规划</t>
    </r>
  </si>
  <si>
    <r>
      <t xml:space="preserve">              </t>
    </r>
    <r>
      <rPr>
        <sz val="9"/>
        <rFont val="宋体"/>
        <family val="0"/>
      </rPr>
      <t>经济体制改革研究</t>
    </r>
  </si>
  <si>
    <r>
      <t xml:space="preserve">       </t>
    </r>
    <r>
      <rPr>
        <sz val="9"/>
        <rFont val="宋体"/>
        <family val="0"/>
      </rPr>
      <t>物价管理</t>
    </r>
  </si>
  <si>
    <r>
      <t xml:space="preserve">       </t>
    </r>
    <r>
      <rPr>
        <sz val="9"/>
        <rFont val="宋体"/>
        <family val="0"/>
      </rPr>
      <t>事业运行</t>
    </r>
  </si>
  <si>
    <r>
      <t xml:space="preserve">       </t>
    </r>
    <r>
      <rPr>
        <sz val="9"/>
        <rFont val="宋体"/>
        <family val="0"/>
      </rPr>
      <t>其他发展与改革事务支出</t>
    </r>
  </si>
  <si>
    <r>
      <t xml:space="preserve">   </t>
    </r>
    <r>
      <rPr>
        <sz val="9"/>
        <rFont val="宋体"/>
        <family val="0"/>
      </rPr>
      <t>统计信息事务</t>
    </r>
  </si>
  <si>
    <r>
      <t xml:space="preserve">        </t>
    </r>
    <r>
      <rPr>
        <sz val="9"/>
        <rFont val="宋体"/>
        <family val="0"/>
      </rPr>
      <t>一般行政管理事务</t>
    </r>
  </si>
  <si>
    <r>
      <t xml:space="preserve">             </t>
    </r>
    <r>
      <rPr>
        <sz val="9"/>
        <rFont val="宋体"/>
        <family val="0"/>
      </rPr>
      <t>专项统计业务</t>
    </r>
  </si>
  <si>
    <r>
      <t xml:space="preserve">             </t>
    </r>
    <r>
      <rPr>
        <sz val="9"/>
        <rFont val="宋体"/>
        <family val="0"/>
      </rPr>
      <t>统计管理</t>
    </r>
  </si>
  <si>
    <r>
      <t xml:space="preserve">             </t>
    </r>
    <r>
      <rPr>
        <sz val="9"/>
        <rFont val="宋体"/>
        <family val="0"/>
      </rPr>
      <t>专项普查活动</t>
    </r>
  </si>
  <si>
    <r>
      <t xml:space="preserve">             </t>
    </r>
    <r>
      <rPr>
        <sz val="9"/>
        <rFont val="宋体"/>
        <family val="0"/>
      </rPr>
      <t>统计抽样调查</t>
    </r>
  </si>
  <si>
    <r>
      <t xml:space="preserve">              </t>
    </r>
    <r>
      <rPr>
        <sz val="9"/>
        <rFont val="宋体"/>
        <family val="0"/>
      </rPr>
      <t>行政运行</t>
    </r>
  </si>
  <si>
    <r>
      <t xml:space="preserve">             </t>
    </r>
    <r>
      <rPr>
        <sz val="9"/>
        <rFont val="宋体"/>
        <family val="0"/>
      </rPr>
      <t>一般行政管理事务</t>
    </r>
  </si>
  <si>
    <r>
      <t xml:space="preserve"> </t>
    </r>
    <r>
      <rPr>
        <sz val="9"/>
        <rFont val="宋体"/>
        <family val="0"/>
      </rPr>
      <t>机关服务</t>
    </r>
  </si>
  <si>
    <r>
      <t xml:space="preserve"> </t>
    </r>
    <r>
      <rPr>
        <sz val="9"/>
        <rFont val="宋体"/>
        <family val="0"/>
      </rPr>
      <t>预算改革业务</t>
    </r>
  </si>
  <si>
    <r>
      <t xml:space="preserve">       </t>
    </r>
    <r>
      <rPr>
        <sz val="9"/>
        <rFont val="宋体"/>
        <family val="0"/>
      </rPr>
      <t>财政监察</t>
    </r>
  </si>
  <si>
    <r>
      <t xml:space="preserve">       </t>
    </r>
    <r>
      <rPr>
        <sz val="9"/>
        <rFont val="宋体"/>
        <family val="0"/>
      </rPr>
      <t>信息化建设</t>
    </r>
  </si>
  <si>
    <r>
      <t xml:space="preserve">       </t>
    </r>
    <r>
      <rPr>
        <sz val="9"/>
        <rFont val="宋体"/>
        <family val="0"/>
      </rPr>
      <t>财政委托业务支出</t>
    </r>
  </si>
  <si>
    <r>
      <t xml:space="preserve">      </t>
    </r>
    <r>
      <rPr>
        <sz val="9"/>
        <rFont val="宋体"/>
        <family val="0"/>
      </rPr>
      <t>事业运行</t>
    </r>
  </si>
  <si>
    <r>
      <t xml:space="preserve">      </t>
    </r>
    <r>
      <rPr>
        <sz val="9"/>
        <rFont val="宋体"/>
        <family val="0"/>
      </rPr>
      <t>其他财政事务支出</t>
    </r>
  </si>
  <si>
    <r>
      <t xml:space="preserve"> </t>
    </r>
    <r>
      <rPr>
        <sz val="9"/>
        <rFont val="宋体"/>
        <family val="0"/>
      </rPr>
      <t>审计事务</t>
    </r>
  </si>
  <si>
    <r>
      <t xml:space="preserve">     </t>
    </r>
    <r>
      <rPr>
        <sz val="9"/>
        <rFont val="宋体"/>
        <family val="0"/>
      </rPr>
      <t>行政运行</t>
    </r>
  </si>
  <si>
    <r>
      <t xml:space="preserve">    </t>
    </r>
    <r>
      <rPr>
        <sz val="9"/>
        <rFont val="宋体"/>
        <family val="0"/>
      </rPr>
      <t>一般行政管理事务</t>
    </r>
  </si>
  <si>
    <r>
      <t xml:space="preserve">    </t>
    </r>
    <r>
      <rPr>
        <sz val="9"/>
        <rFont val="宋体"/>
        <family val="0"/>
      </rPr>
      <t>机关服务</t>
    </r>
  </si>
  <si>
    <r>
      <t xml:space="preserve">    </t>
    </r>
    <r>
      <rPr>
        <sz val="9"/>
        <rFont val="宋体"/>
        <family val="0"/>
      </rPr>
      <t>审计业务</t>
    </r>
  </si>
  <si>
    <r>
      <t xml:space="preserve">    </t>
    </r>
    <r>
      <rPr>
        <sz val="9"/>
        <rFont val="宋体"/>
        <family val="0"/>
      </rPr>
      <t>审计管理</t>
    </r>
  </si>
  <si>
    <r>
      <t xml:space="preserve">    </t>
    </r>
    <r>
      <rPr>
        <sz val="9"/>
        <rFont val="宋体"/>
        <family val="0"/>
      </rPr>
      <t>信息化建设</t>
    </r>
  </si>
  <si>
    <r>
      <t xml:space="preserve">   </t>
    </r>
    <r>
      <rPr>
        <sz val="9"/>
        <rFont val="宋体"/>
        <family val="0"/>
      </rPr>
      <t>政府特殊津贴</t>
    </r>
  </si>
  <si>
    <r>
      <t xml:space="preserve">  </t>
    </r>
    <r>
      <rPr>
        <sz val="9"/>
        <rFont val="宋体"/>
        <family val="0"/>
      </rPr>
      <t>一般行政管理事务</t>
    </r>
  </si>
  <si>
    <r>
      <t xml:space="preserve">     </t>
    </r>
    <r>
      <rPr>
        <sz val="9"/>
        <rFont val="宋体"/>
        <family val="0"/>
      </rPr>
      <t>商贸事务</t>
    </r>
  </si>
  <si>
    <r>
      <t xml:space="preserve">     </t>
    </r>
    <r>
      <rPr>
        <sz val="9"/>
        <rFont val="宋体"/>
        <family val="0"/>
      </rPr>
      <t>知识产权事务</t>
    </r>
  </si>
  <si>
    <r>
      <t xml:space="preserve">         </t>
    </r>
    <r>
      <rPr>
        <sz val="9"/>
        <rFont val="宋体"/>
        <family val="0"/>
      </rPr>
      <t>一般行政管理事务</t>
    </r>
  </si>
  <si>
    <r>
      <t xml:space="preserve">         </t>
    </r>
    <r>
      <rPr>
        <sz val="9"/>
        <rFont val="宋体"/>
        <family val="0"/>
      </rPr>
      <t>行政运行</t>
    </r>
  </si>
  <si>
    <t>附表1-3</t>
  </si>
  <si>
    <r>
      <t>附表1-</t>
    </r>
    <r>
      <rPr>
        <sz val="16"/>
        <rFont val="宋体"/>
        <family val="0"/>
      </rPr>
      <t>4</t>
    </r>
  </si>
  <si>
    <t xml:space="preserve">     对外合作与交流</t>
  </si>
  <si>
    <t>政府办公厅(室)及相关机构事务</t>
  </si>
  <si>
    <r>
      <t xml:space="preserve">          </t>
    </r>
    <r>
      <rPr>
        <sz val="11"/>
        <rFont val="宋体"/>
        <family val="0"/>
      </rPr>
      <t>其他政协事务支出</t>
    </r>
  </si>
  <si>
    <r>
      <t xml:space="preserve">                  </t>
    </r>
    <r>
      <rPr>
        <sz val="11"/>
        <rFont val="宋体"/>
        <family val="0"/>
      </rPr>
      <t>机关服务</t>
    </r>
  </si>
  <si>
    <r>
      <t xml:space="preserve">                </t>
    </r>
    <r>
      <rPr>
        <sz val="11"/>
        <rFont val="宋体"/>
        <family val="0"/>
      </rPr>
      <t>专项服务</t>
    </r>
  </si>
  <si>
    <r>
      <t xml:space="preserve">                  </t>
    </r>
    <r>
      <rPr>
        <sz val="11"/>
        <rFont val="宋体"/>
        <family val="0"/>
      </rPr>
      <t>专项业务活动</t>
    </r>
  </si>
  <si>
    <r>
      <t xml:space="preserve">                </t>
    </r>
    <r>
      <rPr>
        <sz val="11"/>
        <rFont val="宋体"/>
        <family val="0"/>
      </rPr>
      <t>政务公开审批</t>
    </r>
  </si>
  <si>
    <r>
      <t xml:space="preserve">               </t>
    </r>
    <r>
      <rPr>
        <sz val="11"/>
        <rFont val="宋体"/>
        <family val="0"/>
      </rPr>
      <t>法制建设</t>
    </r>
  </si>
  <si>
    <r>
      <t xml:space="preserve">              </t>
    </r>
    <r>
      <rPr>
        <sz val="11"/>
        <rFont val="宋体"/>
        <family val="0"/>
      </rPr>
      <t>参事事务</t>
    </r>
  </si>
  <si>
    <r>
      <t xml:space="preserve">                  </t>
    </r>
    <r>
      <rPr>
        <sz val="11"/>
        <rFont val="宋体"/>
        <family val="0"/>
      </rPr>
      <t>事业运行</t>
    </r>
  </si>
  <si>
    <t>统计信息事务</t>
  </si>
  <si>
    <r>
      <t xml:space="preserve"> </t>
    </r>
    <r>
      <rPr>
        <sz val="11"/>
        <rFont val="宋体"/>
        <family val="0"/>
      </rPr>
      <t xml:space="preserve">        </t>
    </r>
    <r>
      <rPr>
        <sz val="11"/>
        <rFont val="宋体"/>
        <family val="0"/>
      </rPr>
      <t>事业运行</t>
    </r>
  </si>
  <si>
    <r>
      <t xml:space="preserve"> </t>
    </r>
    <r>
      <rPr>
        <sz val="11"/>
        <rFont val="宋体"/>
        <family val="0"/>
      </rPr>
      <t xml:space="preserve">      </t>
    </r>
    <r>
      <rPr>
        <sz val="11"/>
        <rFont val="宋体"/>
        <family val="0"/>
      </rPr>
      <t>其他统计信息事务支出</t>
    </r>
  </si>
  <si>
    <t xml:space="preserve"> 财政事务</t>
  </si>
  <si>
    <r>
      <t xml:space="preserve">         </t>
    </r>
    <r>
      <rPr>
        <sz val="11"/>
        <rFont val="宋体"/>
        <family val="0"/>
      </rPr>
      <t>机关服务</t>
    </r>
  </si>
  <si>
    <r>
      <t xml:space="preserve">         </t>
    </r>
    <r>
      <rPr>
        <sz val="11"/>
        <rFont val="宋体"/>
        <family val="0"/>
      </rPr>
      <t>预算编制业务</t>
    </r>
  </si>
  <si>
    <t>人口与计划生育事务</t>
  </si>
  <si>
    <t>质量技术监督与检验检疫事务</t>
  </si>
  <si>
    <t xml:space="preserve"> 民族事务</t>
  </si>
  <si>
    <t>教师进修及干部继续教育</t>
  </si>
  <si>
    <t xml:space="preserve">            事业运行</t>
  </si>
  <si>
    <t xml:space="preserve">             参政议政</t>
  </si>
  <si>
    <t xml:space="preserve">         青海省2013年公共财政收支决算表</t>
  </si>
  <si>
    <t xml:space="preserve">     城市居民最低生活保障支出</t>
  </si>
  <si>
    <t xml:space="preserve">   城市居民最低生活保障</t>
  </si>
  <si>
    <t xml:space="preserve">     农村最低生活保障金支出</t>
  </si>
  <si>
    <t xml:space="preserve">   农村最低生活保障</t>
  </si>
  <si>
    <t xml:space="preserve">     药品服务</t>
  </si>
  <si>
    <t xml:space="preserve">    保健食品服务</t>
  </si>
  <si>
    <t xml:space="preserve">     医疗器械事务</t>
  </si>
  <si>
    <t xml:space="preserve">     食品安全事务</t>
  </si>
  <si>
    <t xml:space="preserve">     粮食折现挂账贴息</t>
  </si>
  <si>
    <t>青海省2013年政府性基金收支决算表</t>
  </si>
  <si>
    <t>三十二、无线电频率占用费</t>
  </si>
  <si>
    <t>三、民航发展基金支出</t>
  </si>
  <si>
    <t>十三、节能环保支出</t>
  </si>
  <si>
    <t xml:space="preserve">  税收事务</t>
  </si>
  <si>
    <t xml:space="preserve">    行政运行</t>
  </si>
  <si>
    <t xml:space="preserve">    一般行政管理事务</t>
  </si>
  <si>
    <t xml:space="preserve">    机关服务</t>
  </si>
  <si>
    <t xml:space="preserve">    税务办案</t>
  </si>
  <si>
    <t xml:space="preserve">    税务登记证及发票管理</t>
  </si>
  <si>
    <t xml:space="preserve">    代扣代收代征税款手续费</t>
  </si>
  <si>
    <t xml:space="preserve">    税务宣传</t>
  </si>
  <si>
    <t xml:space="preserve">    协税护税</t>
  </si>
  <si>
    <t xml:space="preserve">    信息化建设</t>
  </si>
  <si>
    <t xml:space="preserve">    事业运行</t>
  </si>
  <si>
    <t xml:space="preserve">    其他税收事务支出</t>
  </si>
  <si>
    <t xml:space="preserve">  审计事务</t>
  </si>
  <si>
    <t xml:space="preserve">    审计业务</t>
  </si>
  <si>
    <t xml:space="preserve">    审计管理</t>
  </si>
  <si>
    <t xml:space="preserve">  纪检监察事务</t>
  </si>
  <si>
    <t xml:space="preserve">    大案要案查处</t>
  </si>
  <si>
    <t xml:space="preserve">    派驻派出机构</t>
  </si>
  <si>
    <t xml:space="preserve">    中央巡视</t>
  </si>
  <si>
    <t xml:space="preserve">    其他纪检监察事务支出</t>
  </si>
  <si>
    <t xml:space="preserve">  宗教事务</t>
  </si>
  <si>
    <t xml:space="preserve">    宗教工作专项</t>
  </si>
  <si>
    <t xml:space="preserve">    其他宗教事务支出</t>
  </si>
  <si>
    <t xml:space="preserve">  党委办公厅(室)及相关机构事务</t>
  </si>
  <si>
    <t xml:space="preserve">    专项业务</t>
  </si>
  <si>
    <t xml:space="preserve">    其他党委办公厅(室)及相关机构事务支出</t>
  </si>
  <si>
    <t xml:space="preserve">  组织事务</t>
  </si>
  <si>
    <t xml:space="preserve">    其他组织事务支出</t>
  </si>
  <si>
    <t xml:space="preserve">  宣传事务</t>
  </si>
  <si>
    <t xml:space="preserve">    其他宣传事务支出</t>
  </si>
  <si>
    <t xml:space="preserve">  统战事务</t>
  </si>
  <si>
    <t xml:space="preserve">    其他统战事务支出</t>
  </si>
  <si>
    <t xml:space="preserve">  其他共产党事务支出(款)</t>
  </si>
  <si>
    <t xml:space="preserve">    其他共产党事务支出(项)</t>
  </si>
  <si>
    <t xml:space="preserve">  其他一般公共服务支出(款)</t>
  </si>
  <si>
    <t xml:space="preserve">    国家赔偿费用支出</t>
  </si>
  <si>
    <t xml:space="preserve">    其他一般公共服务支出(项)</t>
  </si>
  <si>
    <t>公共安全</t>
  </si>
  <si>
    <t xml:space="preserve">  武装警察</t>
  </si>
  <si>
    <t xml:space="preserve">    内卫</t>
  </si>
  <si>
    <t xml:space="preserve">    边防</t>
  </si>
  <si>
    <t xml:space="preserve">    消防</t>
  </si>
  <si>
    <t xml:space="preserve">    警卫</t>
  </si>
  <si>
    <t xml:space="preserve">    黄金</t>
  </si>
  <si>
    <t xml:space="preserve">    森林</t>
  </si>
  <si>
    <t xml:space="preserve">    水电</t>
  </si>
  <si>
    <t xml:space="preserve">    交通</t>
  </si>
  <si>
    <t xml:space="preserve">    其他武装警察支出</t>
  </si>
  <si>
    <t xml:space="preserve">  公安</t>
  </si>
  <si>
    <t xml:space="preserve">    治安管理</t>
  </si>
  <si>
    <t xml:space="preserve">    国内安全保卫</t>
  </si>
  <si>
    <t xml:space="preserve">    刑事侦查</t>
  </si>
  <si>
    <t xml:space="preserve">    经济犯罪侦查</t>
  </si>
  <si>
    <t xml:space="preserve">    出入境管理</t>
  </si>
  <si>
    <t xml:space="preserve">    行动技术管理</t>
  </si>
  <si>
    <t xml:space="preserve">    防范和处理邪教犯罪</t>
  </si>
  <si>
    <t xml:space="preserve">    禁毒管理</t>
  </si>
  <si>
    <t xml:space="preserve">    道路交通管理</t>
  </si>
  <si>
    <t xml:space="preserve">    网络侦控管理</t>
  </si>
  <si>
    <t xml:space="preserve">    反恐怖</t>
  </si>
  <si>
    <t xml:space="preserve">    居民身份证管理</t>
  </si>
  <si>
    <t xml:space="preserve">    网络运行及维护</t>
  </si>
  <si>
    <t xml:space="preserve">    拘押收教场所管理</t>
  </si>
  <si>
    <t xml:space="preserve">    警犬繁育及训养</t>
  </si>
  <si>
    <t xml:space="preserve">    其他公安支出</t>
  </si>
  <si>
    <t xml:space="preserve">  检察</t>
  </si>
  <si>
    <t xml:space="preserve">    查办和预防职务犯罪</t>
  </si>
  <si>
    <t xml:space="preserve">    公诉和审判监督</t>
  </si>
  <si>
    <t xml:space="preserve">    其他检察支出</t>
  </si>
  <si>
    <t xml:space="preserve">  法院</t>
  </si>
  <si>
    <t xml:space="preserve">    案件审判</t>
  </si>
  <si>
    <t xml:space="preserve">    案件执行</t>
  </si>
  <si>
    <t xml:space="preserve">    “两庭”建设</t>
  </si>
  <si>
    <t xml:space="preserve">    其他法院支出</t>
  </si>
  <si>
    <t xml:space="preserve">  司法</t>
  </si>
  <si>
    <t xml:space="preserve">    基层司法业务</t>
  </si>
  <si>
    <t xml:space="preserve">    普法宣传</t>
  </si>
  <si>
    <t xml:space="preserve">    律师公证管理</t>
  </si>
  <si>
    <t xml:space="preserve">    法律援助</t>
  </si>
  <si>
    <t xml:space="preserve">    司法统一考试</t>
  </si>
  <si>
    <t xml:space="preserve">    仲裁</t>
  </si>
  <si>
    <t xml:space="preserve">    其他司法支出</t>
  </si>
  <si>
    <t xml:space="preserve">  其他公共安全支出(款)</t>
  </si>
  <si>
    <t xml:space="preserve">    其他公共安全支出(项)</t>
  </si>
  <si>
    <t xml:space="preserve">    其他消防</t>
  </si>
  <si>
    <t>教育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</si>
  <si>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</si>
  <si>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</si>
  <si>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</si>
  <si>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</si>
  <si>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</si>
  <si>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</si>
  <si>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</si>
  <si>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</si>
  <si>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化解农村义务教育债务支出</t>
  </si>
  <si>
    <t xml:space="preserve">    其他普通教育支出</t>
  </si>
  <si>
    <t xml:space="preserve">  教师进修及干部继续教育</t>
  </si>
  <si>
    <t xml:space="preserve">    教师进修</t>
  </si>
  <si>
    <t xml:space="preserve">    干部教育</t>
  </si>
  <si>
    <t xml:space="preserve">    其他教师进修及干部继续教育支出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</si>
  <si>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</si>
  <si>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</si>
  <si>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</si>
  <si>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</si>
  <si>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</si>
  <si>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</si>
  <si>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</si>
  <si>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其他教育支出(款)</t>
  </si>
  <si>
    <t xml:space="preserve">    其他教育支出(项)</t>
  </si>
  <si>
    <t>科学技术</t>
  </si>
  <si>
    <t xml:space="preserve">  科学技术管理事务</t>
  </si>
  <si>
    <t xml:space="preserve">    其他科学技术管理事务支出</t>
  </si>
  <si>
    <t xml:space="preserve">  基础研究</t>
  </si>
  <si>
    <t xml:space="preserve">    机构运行</t>
  </si>
  <si>
    <t xml:space="preserve">    重点基础研究规划</t>
  </si>
  <si>
    <t xml:space="preserve">    自然科学基金</t>
  </si>
  <si>
    <t xml:space="preserve">    重点实验室及相关设施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</si>
  <si>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</si>
  <si>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</si>
  <si>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</si>
  <si>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其他基础研究支出</t>
  </si>
  <si>
    <t xml:space="preserve">  应用研究</t>
  </si>
  <si>
    <t xml:space="preserve">    社会公益研究</t>
  </si>
  <si>
    <t xml:space="preserve">    高技术研究</t>
  </si>
  <si>
    <t xml:space="preserve">    专项科研试制</t>
  </si>
  <si>
    <t xml:space="preserve">    其他应用研究支出</t>
  </si>
  <si>
    <t xml:space="preserve">  技术研究与开发</t>
  </si>
  <si>
    <t xml:space="preserve">    应用技术研究与开发</t>
  </si>
  <si>
    <t xml:space="preserve">    产业技术研究与开发</t>
  </si>
  <si>
    <t xml:space="preserve">    科技成果转化与扩散</t>
  </si>
  <si>
    <t xml:space="preserve">    其他技术研究与开发支出</t>
  </si>
  <si>
    <t xml:space="preserve">  科技条件与服务</t>
  </si>
  <si>
    <t xml:space="preserve">    技术创新服务体系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</si>
  <si>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</si>
  <si>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</si>
  <si>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</si>
  <si>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</si>
  <si>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</si>
  <si>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</si>
  <si>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</si>
  <si>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</si>
  <si>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机构运行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</si>
  <si>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</si>
  <si>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</si>
  <si>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</si>
  <si>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</si>
  <si>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</si>
  <si>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</si>
  <si>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</si>
  <si>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</si>
  <si>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</si>
  <si>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科技重大专项(款)</t>
  </si>
  <si>
    <t xml:space="preserve">    科技重大专项(项)</t>
  </si>
  <si>
    <t xml:space="preserve">  其他科学技术支出(款)</t>
  </si>
  <si>
    <t xml:space="preserve">    科技奖励</t>
  </si>
  <si>
    <t xml:space="preserve">    核应急</t>
  </si>
  <si>
    <t xml:space="preserve">    转制科研机构</t>
  </si>
  <si>
    <t xml:space="preserve">    其他科学技术支出(项)</t>
  </si>
  <si>
    <t>文化体育与传媒</t>
  </si>
  <si>
    <t xml:space="preserve">  文化</t>
  </si>
  <si>
    <t xml:space="preserve">    行政运行</t>
  </si>
  <si>
    <t xml:space="preserve">    一般行政管理事务</t>
  </si>
  <si>
    <t xml:space="preserve">    机关服务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</si>
  <si>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</si>
  <si>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</si>
  <si>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</si>
  <si>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</si>
  <si>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</si>
  <si>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</si>
  <si>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文化交流与合作</t>
  </si>
  <si>
    <t xml:space="preserve">    文化创作与保护</t>
  </si>
  <si>
    <t xml:space="preserve">    文化市场管理</t>
  </si>
  <si>
    <t xml:space="preserve">    其他文化支出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</si>
  <si>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</si>
  <si>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</si>
  <si>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</si>
  <si>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</si>
  <si>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</si>
  <si>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</si>
  <si>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</si>
  <si>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</si>
  <si>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</si>
  <si>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</si>
  <si>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</si>
  <si>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</si>
  <si>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</si>
  <si>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广播影视</t>
  </si>
  <si>
    <t xml:space="preserve">    广播</t>
  </si>
  <si>
    <t xml:space="preserve">    电视</t>
  </si>
  <si>
    <t xml:space="preserve">    电影</t>
  </si>
  <si>
    <t xml:space="preserve">    广播电视监控</t>
  </si>
  <si>
    <t xml:space="preserve">    其他广播影视支出</t>
  </si>
  <si>
    <t xml:space="preserve">  新闻出版</t>
  </si>
  <si>
    <t xml:space="preserve">    新闻通讯</t>
  </si>
  <si>
    <t xml:space="preserve">    出版发行</t>
  </si>
  <si>
    <t xml:space="preserve">    版权管理</t>
  </si>
  <si>
    <t xml:space="preserve">    出版市场管理</t>
  </si>
  <si>
    <t xml:space="preserve">    其他新闻出版支出</t>
  </si>
  <si>
    <t xml:space="preserve">  其他文化体育与传媒支出(款)</t>
  </si>
  <si>
    <t xml:space="preserve">    宣传文化发展专项支出</t>
  </si>
  <si>
    <t xml:space="preserve">    其他文化体育与传媒支出(项)</t>
  </si>
  <si>
    <t>社会保障和就业</t>
  </si>
  <si>
    <t xml:space="preserve">  人力资源和社会保障管理事务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</si>
  <si>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</si>
  <si>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</si>
  <si>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</si>
  <si>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</si>
  <si>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信息化建设</t>
  </si>
  <si>
    <t xml:space="preserve">    社会保险经办机构</t>
  </si>
  <si>
    <t xml:space="preserve">    劳动关系和维权</t>
  </si>
  <si>
    <t xml:space="preserve">    公共就业服务和职业技能鉴定机构</t>
  </si>
  <si>
    <t xml:space="preserve">    劳动人事争议调解仲裁</t>
  </si>
  <si>
    <t xml:space="preserve">    其他人力资源和社会保障管理事务支出</t>
  </si>
  <si>
    <t xml:space="preserve">  民政管理事务</t>
  </si>
  <si>
    <t xml:space="preserve">    拥军优属</t>
  </si>
  <si>
    <t xml:space="preserve">    老龄事务</t>
  </si>
  <si>
    <t xml:space="preserve">    民间组织管理</t>
  </si>
  <si>
    <t xml:space="preserve">    行政区划和地名管理</t>
  </si>
  <si>
    <t xml:space="preserve">    基层政权和社区建设</t>
  </si>
  <si>
    <t xml:space="preserve">    部队供应</t>
  </si>
  <si>
    <t xml:space="preserve">    其他民政管理事务支出</t>
  </si>
  <si>
    <t xml:space="preserve">  财政对社会保险基金的补助</t>
  </si>
  <si>
    <t xml:space="preserve">    财政对基本养老保险基金的补助</t>
  </si>
  <si>
    <t xml:space="preserve">    财政对失业保险基金的补助</t>
  </si>
  <si>
    <t xml:space="preserve">    财政对基本医疗保险基金的补助</t>
  </si>
  <si>
    <t xml:space="preserve">    财政对工伤保险基金的补助</t>
  </si>
  <si>
    <t xml:space="preserve">    财政对生育保险基金的补助</t>
  </si>
  <si>
    <t xml:space="preserve">    财政对新型农村社会养老保险基金的补助</t>
  </si>
  <si>
    <t xml:space="preserve">    财政对城镇居民养老保险基金的补助</t>
  </si>
  <si>
    <t xml:space="preserve">    财政对其他社会保险基金的补助</t>
  </si>
  <si>
    <t xml:space="preserve">  补充全国社会保障基金</t>
  </si>
  <si>
    <t xml:space="preserve">    用公共财政预算补充基金</t>
  </si>
  <si>
    <t xml:space="preserve">  行政事业单位离退休</t>
  </si>
  <si>
    <t xml:space="preserve">    归口管理的行政单位离退休</t>
  </si>
  <si>
    <t xml:space="preserve">    事业单位离退休</t>
  </si>
  <si>
    <t xml:space="preserve">    离退休人员管理机构</t>
  </si>
  <si>
    <t xml:space="preserve">    未归口管理的行政单位离退休</t>
  </si>
  <si>
    <t xml:space="preserve">    其他行政事业单位离退休支出</t>
  </si>
  <si>
    <t xml:space="preserve">  企业改革补助</t>
  </si>
  <si>
    <t xml:space="preserve">    企业关闭破产补助</t>
  </si>
  <si>
    <t xml:space="preserve">    厂办大集体改革补助</t>
  </si>
  <si>
    <t xml:space="preserve">    其他企业改革发展补助</t>
  </si>
  <si>
    <t xml:space="preserve">  就业补助</t>
  </si>
  <si>
    <t xml:space="preserve">    扶持公共就业服务</t>
  </si>
  <si>
    <t xml:space="preserve">    职业培训补贴</t>
  </si>
  <si>
    <t xml:space="preserve">    职业介绍补贴</t>
  </si>
  <si>
    <t xml:space="preserve">    社会保险补贴</t>
  </si>
  <si>
    <t xml:space="preserve">    公益性岗位补贴</t>
  </si>
  <si>
    <t xml:space="preserve">    小额担保贷款贴息</t>
  </si>
  <si>
    <t xml:space="preserve">    补充小额贷款担保基金</t>
  </si>
  <si>
    <t xml:space="preserve">    职业技能鉴定补贴</t>
  </si>
  <si>
    <t xml:space="preserve">    特定就业政策支出</t>
  </si>
  <si>
    <t xml:space="preserve">    就业见习补贴</t>
  </si>
  <si>
    <t xml:space="preserve">    高技能人才培养补助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</si>
  <si>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</si>
  <si>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</si>
  <si>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</si>
  <si>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</si>
  <si>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</si>
  <si>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优抚事业单位支出</t>
  </si>
  <si>
    <t xml:space="preserve">    义务兵优待</t>
  </si>
  <si>
    <t xml:space="preserve">    农村籍退役士兵老年生活补助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</si>
  <si>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</si>
  <si>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</si>
  <si>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</si>
  <si>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</si>
  <si>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军队移交政府离退休干部管理机构</t>
  </si>
  <si>
    <t xml:space="preserve">    退役士兵教育培训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</si>
  <si>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</si>
  <si>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</si>
  <si>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</si>
  <si>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</si>
  <si>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  假肢矫形</t>
  </si>
  <si>
    <t xml:space="preserve">    殡葬</t>
  </si>
  <si>
    <t xml:space="preserve">    社会福利事业单位</t>
  </si>
  <si>
    <t xml:space="preserve">    其他社会福利支出</t>
  </si>
  <si>
    <t xml:space="preserve">  残疾人事业</t>
  </si>
  <si>
    <t xml:space="preserve">    行政运行</t>
  </si>
  <si>
    <t xml:space="preserve">    一般行政管理事务</t>
  </si>
  <si>
    <t xml:space="preserve">    机关服务</t>
  </si>
  <si>
    <t xml:space="preserve">    残疾人康复</t>
  </si>
  <si>
    <t xml:space="preserve">    残疾人就业和扶贫</t>
  </si>
  <si>
    <t xml:space="preserve">    残疾人体育</t>
  </si>
  <si>
    <t xml:space="preserve">    其他残疾人事业支出</t>
  </si>
  <si>
    <t xml:space="preserve">  城市居民最低生活保障</t>
  </si>
  <si>
    <t xml:space="preserve">    城市居民最低生活保障金支出</t>
  </si>
  <si>
    <t xml:space="preserve">    城市居民最低生活保障对象临时补助</t>
  </si>
  <si>
    <t xml:space="preserve">  其他城市生活救助</t>
  </si>
  <si>
    <t xml:space="preserve">    流浪乞讨人员救助</t>
  </si>
  <si>
    <t xml:space="preserve">    其他城市生活救助支出</t>
  </si>
  <si>
    <t xml:space="preserve">  自然灾害生活救助</t>
  </si>
  <si>
    <t xml:space="preserve">    中央自然灾害生活补助</t>
  </si>
  <si>
    <t xml:space="preserve">    地方自然灾害生活补助</t>
  </si>
  <si>
    <t xml:space="preserve">    自然灾害灾后重建补助</t>
  </si>
  <si>
    <t xml:space="preserve">    其他自然灾害生活救助支出</t>
  </si>
  <si>
    <t xml:space="preserve">  红十字事业</t>
  </si>
  <si>
    <t xml:space="preserve">    其他红十字事业支出</t>
  </si>
  <si>
    <t xml:space="preserve">  农村最低生活保障</t>
  </si>
  <si>
    <t xml:space="preserve">    农村最低生活保障金支出</t>
  </si>
  <si>
    <t xml:space="preserve">    农村最低生活保障对象临时补助</t>
  </si>
  <si>
    <t xml:space="preserve">  其他农村生活救助</t>
  </si>
  <si>
    <t xml:space="preserve">    农村五保供养</t>
  </si>
  <si>
    <t xml:space="preserve">    其他农村生活救助支出</t>
  </si>
  <si>
    <t xml:space="preserve">  补充道路交通事故社会救助基金</t>
  </si>
  <si>
    <t xml:space="preserve">    交强险营业税补助基金支出</t>
  </si>
  <si>
    <t xml:space="preserve">    交强险罚款收入补助基金支出</t>
  </si>
  <si>
    <t xml:space="preserve">  其他社会保障和就业支出(款)</t>
  </si>
  <si>
    <t xml:space="preserve">    其他社会保障和就业支出(项)</t>
  </si>
  <si>
    <t>医疗卫生</t>
  </si>
  <si>
    <t xml:space="preserve">  医疗卫生管理事务</t>
  </si>
  <si>
    <t xml:space="preserve">    其他医疗卫生管理事务支出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</si>
  <si>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</si>
  <si>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</si>
  <si>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</si>
  <si>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</si>
  <si>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</si>
  <si>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</si>
  <si>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妇产医院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</si>
  <si>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</si>
  <si>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</si>
  <si>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</si>
  <si>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</si>
  <si>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</si>
  <si>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</si>
  <si>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</si>
  <si>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</si>
  <si>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</si>
  <si>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</si>
  <si>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</si>
  <si>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</si>
  <si>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</si>
  <si>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</si>
  <si>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</si>
  <si>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</si>
  <si>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</si>
  <si>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</si>
  <si>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</si>
  <si>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重大公共卫生专项</t>
  </si>
  <si>
    <t xml:space="preserve">    突发公共卫生事件应急处理</t>
  </si>
  <si>
    <t xml:space="preserve">    其他公共卫生支出</t>
  </si>
  <si>
    <t xml:space="preserve">  医疗保障</t>
  </si>
  <si>
    <t xml:space="preserve">    行政单位医疗</t>
  </si>
  <si>
    <t xml:space="preserve">    事业单位医疗</t>
  </si>
  <si>
    <t xml:space="preserve">    公务员医疗补助</t>
  </si>
  <si>
    <t xml:space="preserve">    优抚对象医疗补助</t>
  </si>
  <si>
    <t xml:space="preserve">    城市医疗救助</t>
  </si>
  <si>
    <t xml:space="preserve">    新型农村合作医疗</t>
  </si>
  <si>
    <t xml:space="preserve">    农村医疗救助</t>
  </si>
  <si>
    <t xml:space="preserve">    城镇居民基本医疗保险</t>
  </si>
  <si>
    <t xml:space="preserve">    其他医疗保障支出</t>
  </si>
  <si>
    <t xml:space="preserve">  中医药</t>
  </si>
  <si>
    <t xml:space="preserve">    中医(民族医)药专项</t>
  </si>
  <si>
    <t xml:space="preserve">    其他中医药支出</t>
  </si>
  <si>
    <t xml:space="preserve">  食品和药品监督管理事务</t>
  </si>
  <si>
    <t xml:space="preserve">    药品事务</t>
  </si>
  <si>
    <t xml:space="preserve">    保健食品事务</t>
  </si>
  <si>
    <t xml:space="preserve">    化妆品事务</t>
  </si>
  <si>
    <t xml:space="preserve">    医疗器械事务</t>
  </si>
  <si>
    <t xml:space="preserve">    食品安全事务</t>
  </si>
  <si>
    <t xml:space="preserve">    事业运行</t>
  </si>
  <si>
    <t xml:space="preserve">    其他食品和药品监督管理事务支出</t>
  </si>
  <si>
    <t xml:space="preserve">  其他医疗卫生支出(款)</t>
  </si>
  <si>
    <t xml:space="preserve">    其他医疗卫生支出(项)</t>
  </si>
  <si>
    <t>节能环保</t>
  </si>
  <si>
    <t xml:space="preserve">  环境保护管理事务</t>
  </si>
  <si>
    <t xml:space="preserve">    行政运行</t>
  </si>
  <si>
    <t xml:space="preserve">    一般行政管理事务</t>
  </si>
  <si>
    <t xml:space="preserve">    机关服务</t>
  </si>
  <si>
    <t xml:space="preserve">    环境保护宣传</t>
  </si>
  <si>
    <t xml:space="preserve">    环境保护法规、规划及标准</t>
  </si>
  <si>
    <t xml:space="preserve">    环境国际合作及履约</t>
  </si>
  <si>
    <t xml:space="preserve">    环境保护行政许可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</si>
  <si>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</si>
  <si>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</si>
  <si>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</si>
  <si>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</si>
  <si>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</si>
  <si>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</si>
  <si>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</si>
  <si>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</si>
  <si>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</si>
  <si>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</si>
  <si>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</si>
  <si>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</si>
  <si>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排污费安排的支出</t>
  </si>
  <si>
    <t xml:space="preserve">    其他污染防治支出</t>
  </si>
  <si>
    <t xml:space="preserve">  自然生态保护</t>
  </si>
  <si>
    <t xml:space="preserve">    生态保护</t>
  </si>
  <si>
    <t xml:space="preserve">    农村环境保护</t>
  </si>
  <si>
    <t xml:space="preserve">    自然保护区</t>
  </si>
  <si>
    <t xml:space="preserve">    生物及物种资源保护</t>
  </si>
  <si>
    <t xml:space="preserve">    湖泊生态环境保护</t>
  </si>
  <si>
    <t xml:space="preserve">    其他自然生态保护支出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</si>
  <si>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</si>
  <si>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</si>
  <si>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</si>
  <si>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</si>
  <si>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职工分流安置</t>
  </si>
  <si>
    <t xml:space="preserve">    职工培训</t>
  </si>
  <si>
    <t xml:space="preserve">    天然林保护工程建设</t>
  </si>
  <si>
    <t xml:space="preserve">    其他天然林保护支出</t>
  </si>
  <si>
    <t xml:space="preserve">  退耕还林</t>
  </si>
  <si>
    <t xml:space="preserve">    粮食折现挂账贴息</t>
  </si>
  <si>
    <t xml:space="preserve">    退耕现金</t>
  </si>
  <si>
    <t xml:space="preserve">    退耕还林粮食折现补贴</t>
  </si>
  <si>
    <t xml:space="preserve">    退耕还林粮食费用补贴</t>
  </si>
  <si>
    <t xml:space="preserve">    退耕还林工程建设</t>
  </si>
  <si>
    <t xml:space="preserve">    其他退耕还林支出</t>
  </si>
  <si>
    <t xml:space="preserve">  风沙荒漠治理</t>
  </si>
  <si>
    <t xml:space="preserve">    京津风沙源治理禁牧舍饲粮食折现补助</t>
  </si>
  <si>
    <t xml:space="preserve">    京津风沙源治理禁牧舍饲粮食折现挂账贴息</t>
  </si>
  <si>
    <t xml:space="preserve">    京津风沙源治理禁牧舍饲粮食费用补贴</t>
  </si>
  <si>
    <t xml:space="preserve">    京津风沙源治理工程建设</t>
  </si>
  <si>
    <t xml:space="preserve">    其他风沙荒漠治理支出</t>
  </si>
  <si>
    <t xml:space="preserve">  退牧还草</t>
  </si>
  <si>
    <t xml:space="preserve">    退牧还草粮食折现补贴</t>
  </si>
  <si>
    <t xml:space="preserve">    退牧还草粮食费用补贴</t>
  </si>
  <si>
    <t xml:space="preserve">    退牧还草粮食折现挂账贴息</t>
  </si>
  <si>
    <t xml:space="preserve">    退牧还草工程建设</t>
  </si>
  <si>
    <t xml:space="preserve">    其他退牧还草支出</t>
  </si>
  <si>
    <t xml:space="preserve">  已垦草原退耕还草(款)</t>
  </si>
  <si>
    <t xml:space="preserve">    已垦草原退耕还草(项)</t>
  </si>
  <si>
    <t xml:space="preserve">  能源节约利用(款)</t>
  </si>
  <si>
    <t xml:space="preserve">    能源节约利用(项)</t>
  </si>
  <si>
    <t xml:space="preserve">  污染减排</t>
  </si>
  <si>
    <t xml:space="preserve">    环境监测与信息</t>
  </si>
  <si>
    <t xml:space="preserve">    环境执法监察</t>
  </si>
  <si>
    <t xml:space="preserve">    减排专项支出</t>
  </si>
  <si>
    <t xml:space="preserve">    清洁生产专项支出</t>
  </si>
  <si>
    <t xml:space="preserve">    其他污染减排支出</t>
  </si>
  <si>
    <t xml:space="preserve">  可再生能源(款)</t>
  </si>
  <si>
    <t xml:space="preserve">    可再生能源(项)</t>
  </si>
  <si>
    <t xml:space="preserve">  资源综合利用(款)</t>
  </si>
  <si>
    <t xml:space="preserve">    资源综合利用(项)</t>
  </si>
  <si>
    <t xml:space="preserve">  能源管理事务</t>
  </si>
  <si>
    <t xml:space="preserve">    能源预测预警</t>
  </si>
  <si>
    <t xml:space="preserve">    能源战略规划与实施</t>
  </si>
  <si>
    <t xml:space="preserve">    能源科技装备</t>
  </si>
  <si>
    <t xml:space="preserve">    能源行业管理</t>
  </si>
  <si>
    <t xml:space="preserve">    能源管理</t>
  </si>
  <si>
    <t xml:space="preserve">    石油储备发展管理</t>
  </si>
  <si>
    <t xml:space="preserve">    能源调查</t>
  </si>
  <si>
    <t xml:space="preserve">    事业运行</t>
  </si>
  <si>
    <t xml:space="preserve">    其他能源管理事务支出</t>
  </si>
  <si>
    <t xml:space="preserve">  其他节能环保支出(款)</t>
  </si>
  <si>
    <t xml:space="preserve">    其他节能环保支出(项)</t>
  </si>
  <si>
    <t>城乡社区事务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</si>
  <si>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</si>
  <si>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</si>
  <si>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</si>
  <si>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</si>
  <si>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</si>
  <si>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国家重点风景区规划与保护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</si>
  <si>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</si>
  <si>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</si>
  <si>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</si>
  <si>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</si>
  <si>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</si>
  <si>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</si>
  <si>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</si>
  <si>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</si>
  <si>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城乡社区环境卫生(款)</t>
  </si>
  <si>
    <t xml:space="preserve">    城乡社区环境卫生(项)</t>
  </si>
  <si>
    <t xml:space="preserve">  建设市场管理与监督(款)</t>
  </si>
  <si>
    <t xml:space="preserve">    建设市场管理与监督(项)</t>
  </si>
  <si>
    <t xml:space="preserve">  其他城乡社区事务支出(款)</t>
  </si>
  <si>
    <t xml:space="preserve">    其他城乡社区事务支出(项)</t>
  </si>
  <si>
    <t>农林水事务</t>
  </si>
  <si>
    <t xml:space="preserve">  农业</t>
  </si>
  <si>
    <t xml:space="preserve">    农垦运行</t>
  </si>
  <si>
    <t xml:space="preserve">    技术推广与培训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</si>
  <si>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</si>
  <si>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</si>
  <si>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</si>
  <si>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</si>
  <si>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农业行业业务管理</t>
  </si>
  <si>
    <t xml:space="preserve">    对外交流与合作</t>
  </si>
  <si>
    <t xml:space="preserve">    灾害救助</t>
  </si>
  <si>
    <t xml:space="preserve">    稳定农民收入补贴</t>
  </si>
  <si>
    <t xml:space="preserve">    农业结构调整补贴</t>
  </si>
  <si>
    <t xml:space="preserve">    农业生产资料与技术补贴</t>
  </si>
  <si>
    <t xml:space="preserve">    农业生产保险补贴</t>
  </si>
  <si>
    <t xml:space="preserve">    农业组织化与产业化经营</t>
  </si>
  <si>
    <t xml:space="preserve">    农产品加工与促销</t>
  </si>
  <si>
    <t xml:space="preserve">    农村公益事业</t>
  </si>
  <si>
    <t xml:space="preserve">    综合财力补助</t>
  </si>
  <si>
    <t xml:space="preserve">    农业资源保护与利用</t>
  </si>
  <si>
    <t xml:space="preserve">    农村道路建设</t>
  </si>
  <si>
    <t xml:space="preserve">    农资综合补贴</t>
  </si>
  <si>
    <t xml:space="preserve">    石油价格改革对渔业的补贴</t>
  </si>
  <si>
    <t xml:space="preserve">    对高校毕业生到基层任职补助</t>
  </si>
  <si>
    <t xml:space="preserve">    草原植被恢复费安排的支出</t>
  </si>
  <si>
    <t xml:space="preserve">    其他农业支出</t>
  </si>
  <si>
    <t xml:space="preserve">  林业</t>
  </si>
  <si>
    <t xml:space="preserve">    林业事业机构</t>
  </si>
  <si>
    <t xml:space="preserve">    森林培育</t>
  </si>
  <si>
    <t xml:space="preserve">    林业技术推广</t>
  </si>
  <si>
    <t xml:space="preserve">    森林资源管理</t>
  </si>
  <si>
    <t xml:space="preserve">    森林资源监测</t>
  </si>
  <si>
    <t xml:space="preserve">    森林生态效益补偿</t>
  </si>
  <si>
    <t xml:space="preserve">    林业自然保护区</t>
  </si>
  <si>
    <t xml:space="preserve">    动植物保护</t>
  </si>
  <si>
    <t xml:space="preserve">    湿地保护</t>
  </si>
  <si>
    <t xml:space="preserve">    林业执法与监督</t>
  </si>
  <si>
    <t xml:space="preserve">    森林防火</t>
  </si>
  <si>
    <t xml:space="preserve">    林业有害生物防治</t>
  </si>
  <si>
    <t xml:space="preserve">    林业检疫检测</t>
  </si>
  <si>
    <t xml:space="preserve">    防沙治沙</t>
  </si>
  <si>
    <t xml:space="preserve">    林业质量安全</t>
  </si>
  <si>
    <t xml:space="preserve">    林业工程与项目管理</t>
  </si>
  <si>
    <t xml:space="preserve">    林业对外合作与交流</t>
  </si>
  <si>
    <t xml:space="preserve">    林业产业化</t>
  </si>
  <si>
    <t xml:space="preserve">    技能培训</t>
  </si>
  <si>
    <t xml:space="preserve">    信息管理</t>
  </si>
  <si>
    <t xml:space="preserve">    林业政策制定与宣传</t>
  </si>
  <si>
    <t xml:space="preserve">    林业资金审计稽查</t>
  </si>
  <si>
    <t xml:space="preserve">    林区公共支出</t>
  </si>
  <si>
    <t xml:space="preserve">    林业贷款贴息</t>
  </si>
  <si>
    <t xml:space="preserve">    林业救灾</t>
  </si>
  <si>
    <t xml:space="preserve">    石油价格改革对林业的补贴</t>
  </si>
  <si>
    <t xml:space="preserve">    森林保险保费补贴</t>
  </si>
  <si>
    <t xml:space="preserve">    其他林业支出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</si>
  <si>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</si>
  <si>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</si>
  <si>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</si>
  <si>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</si>
  <si>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</si>
  <si>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</si>
  <si>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>https://www.e-iceblue.com/Buy/Spire.XLS.html</t>
  </si>
  <si>
    <t xml:space="preserve">    水土保持</t>
  </si>
  <si>
    <t xml:space="preserve">    水资源节约管理与保护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</si>
  <si>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</si>
  <si>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</si>
  <si>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</si>
  <si>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</si>
  <si>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农田水利</t>
  </si>
  <si>
    <t xml:space="preserve">    水利技术推广和培训</t>
  </si>
  <si>
    <t xml:space="preserve">    国际河流治理与管理</t>
  </si>
  <si>
    <t xml:space="preserve">    三峡建设管理事务</t>
  </si>
  <si>
    <t xml:space="preserve">    大中型水库移民后期扶持专项支出</t>
  </si>
  <si>
    <t xml:space="preserve">    水利安全监督</t>
  </si>
  <si>
    <t xml:space="preserve">    水资源费安排的支出</t>
  </si>
  <si>
    <t xml:space="preserve">    砂石资源费支出</t>
  </si>
  <si>
    <t xml:space="preserve">    水利建设移民支出</t>
  </si>
  <si>
    <t xml:space="preserve">    农村人畜饮水</t>
  </si>
  <si>
    <t xml:space="preserve">    其他水利支出</t>
  </si>
  <si>
    <t xml:space="preserve">  南水北调</t>
  </si>
  <si>
    <t xml:space="preserve">    南水北调工程建设</t>
  </si>
  <si>
    <t xml:space="preserve">    政策研究与信息管理</t>
  </si>
  <si>
    <t xml:space="preserve">    工程稽查</t>
  </si>
  <si>
    <t xml:space="preserve">    前期工作</t>
  </si>
  <si>
    <t xml:space="preserve">    南水北调技术推广和培训</t>
  </si>
  <si>
    <t xml:space="preserve">    环境、移民及水资源管理与保护</t>
  </si>
  <si>
    <t xml:space="preserve">    其他南水北调支出</t>
  </si>
  <si>
    <t xml:space="preserve">  扶贫</t>
  </si>
  <si>
    <t xml:space="preserve">    农村基础设施建设</t>
  </si>
  <si>
    <t xml:space="preserve">    生产发展</t>
  </si>
  <si>
    <t xml:space="preserve">    社会发展</t>
  </si>
  <si>
    <t xml:space="preserve">    扶贫贷款奖补和贴息</t>
  </si>
  <si>
    <t xml:space="preserve">    “三西”农业建设专项补助</t>
  </si>
  <si>
    <t xml:space="preserve">    扶贫事业机构</t>
  </si>
  <si>
    <t xml:space="preserve">    其他扶贫支出</t>
  </si>
  <si>
    <t xml:space="preserve">  农业综合开发</t>
  </si>
  <si>
    <t xml:space="preserve">    土地治理</t>
  </si>
  <si>
    <t xml:space="preserve">    产业化经营</t>
  </si>
  <si>
    <t xml:space="preserve">    科技示范</t>
  </si>
  <si>
    <t xml:space="preserve">    其他农业综合开发支出</t>
  </si>
  <si>
    <t xml:space="preserve">  农村综合改革</t>
  </si>
  <si>
    <t xml:space="preserve">    对村级一事一议的补助</t>
  </si>
  <si>
    <t xml:space="preserve">    实施减轻农业用水负担综合改革补助</t>
  </si>
  <si>
    <t xml:space="preserve">    国有农场分离办社会职能改革补助</t>
  </si>
  <si>
    <t xml:space="preserve">    对村民委员会和村党支部的补助</t>
  </si>
  <si>
    <t xml:space="preserve">    对村集体经济组织的补助</t>
  </si>
  <si>
    <t xml:space="preserve">    农村综合改革示范试点补助</t>
  </si>
  <si>
    <t xml:space="preserve">    其他农村综合改革支出</t>
  </si>
  <si>
    <t xml:space="preserve">  引导金融机构支农补助</t>
  </si>
  <si>
    <t xml:space="preserve">    支持农村金融机构</t>
  </si>
  <si>
    <t xml:space="preserve">    涉农贷款增量奖励</t>
  </si>
  <si>
    <t xml:space="preserve">    其他金融支农支出</t>
  </si>
  <si>
    <t xml:space="preserve">  其他农林水事务支出(款)</t>
  </si>
  <si>
    <t xml:space="preserve">    化解其他公益性乡村债务支出</t>
  </si>
  <si>
    <t xml:space="preserve">    其他农林水事务支出(项)</t>
  </si>
  <si>
    <t>交通运输</t>
  </si>
  <si>
    <t xml:space="preserve">  公路水路运输</t>
  </si>
  <si>
    <t xml:space="preserve">    公路新建</t>
  </si>
  <si>
    <t xml:space="preserve">    公路改建</t>
  </si>
  <si>
    <t xml:space="preserve">    公路养护</t>
  </si>
  <si>
    <t xml:space="preserve">    特大型桥梁建设</t>
  </si>
  <si>
    <t xml:space="preserve">    公路路政管理</t>
  </si>
  <si>
    <t xml:space="preserve">    公路和运输信息化建设</t>
  </si>
  <si>
    <t xml:space="preserve">    公路和运输安全</t>
  </si>
  <si>
    <t xml:space="preserve">    公路还贷专项</t>
  </si>
  <si>
    <t xml:space="preserve">    公路运输管理</t>
  </si>
  <si>
    <t xml:space="preserve">    公路客货运站(场)建设</t>
  </si>
  <si>
    <t xml:space="preserve">    公路和运输技术标准化建设</t>
  </si>
  <si>
    <t xml:space="preserve">    港口设施</t>
  </si>
  <si>
    <t xml:space="preserve">    航道维护</t>
  </si>
  <si>
    <t xml:space="preserve">    安全通信</t>
  </si>
  <si>
    <t xml:space="preserve">    三峡库区通航管理</t>
  </si>
  <si>
    <t xml:space="preserve">    航务管理</t>
  </si>
  <si>
    <t xml:space="preserve">    船舶检验</t>
  </si>
  <si>
    <t xml:space="preserve">    救助打捞</t>
  </si>
  <si>
    <t xml:space="preserve">    内河运输</t>
  </si>
  <si>
    <t xml:space="preserve">    远洋运输</t>
  </si>
  <si>
    <t xml:space="preserve">    海事管理</t>
  </si>
  <si>
    <t xml:space="preserve">    航标事业发展支出</t>
  </si>
  <si>
    <t xml:space="preserve">    水路运输管理支出</t>
  </si>
  <si>
    <t xml:space="preserve">    口岸建设</t>
  </si>
  <si>
    <t xml:space="preserve">    取消政府还贷二级公路收费专项支出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</si>
  <si>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</si>
  <si>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</si>
  <si>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</si>
  <si>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</si>
  <si>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</si>
  <si>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铁路专项运输</t>
  </si>
  <si>
    <t xml:space="preserve">    其他铁路运输支出</t>
  </si>
  <si>
    <t xml:space="preserve">  民用航空运输</t>
  </si>
  <si>
    <t xml:space="preserve">    机场建设</t>
  </si>
  <si>
    <t xml:space="preserve">    空管系统建设</t>
  </si>
  <si>
    <t xml:space="preserve">    民航还贷专项支出</t>
  </si>
  <si>
    <t xml:space="preserve">    民用航空安全</t>
  </si>
  <si>
    <t xml:space="preserve">    民航专项运输</t>
  </si>
  <si>
    <t xml:space="preserve">    民航政策性购机专项支出</t>
  </si>
  <si>
    <t xml:space="preserve">    其他民用航空运输支出</t>
  </si>
  <si>
    <t xml:space="preserve">  石油价格改革对交通运输的补贴</t>
  </si>
  <si>
    <t xml:space="preserve">    对城市公交的补贴</t>
  </si>
  <si>
    <t xml:space="preserve">    对农村道路客运的补贴</t>
  </si>
  <si>
    <t xml:space="preserve">    对出租车的补贴</t>
  </si>
  <si>
    <t xml:space="preserve">    石油价格改革补贴其他支出</t>
  </si>
  <si>
    <t xml:space="preserve">  邮政业支出</t>
  </si>
  <si>
    <t xml:space="preserve">    行业监管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</si>
  <si>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</si>
  <si>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</si>
  <si>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</si>
  <si>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</si>
  <si>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</si>
  <si>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车辆购置税用于老旧汽车报废更新补贴支出</t>
  </si>
  <si>
    <t xml:space="preserve">    车辆购置税用于地震灾后恢复重建的支出</t>
  </si>
  <si>
    <t xml:space="preserve">    车辆购置税其他支出</t>
  </si>
  <si>
    <t xml:space="preserve">  其他交通运输支出(款)</t>
  </si>
  <si>
    <t xml:space="preserve">    公共交通运营补助</t>
  </si>
  <si>
    <t xml:space="preserve">    其他交通运输支出(项)</t>
  </si>
  <si>
    <t>资源勘探电力信息等事务</t>
  </si>
  <si>
    <t xml:space="preserve">  资源勘探开发和服务支出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</si>
  <si>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</si>
  <si>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</si>
  <si>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</si>
  <si>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</si>
  <si>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</si>
  <si>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</si>
  <si>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制造业</t>
  </si>
  <si>
    <t xml:space="preserve">    纺织业</t>
  </si>
  <si>
    <t xml:space="preserve">    医药制造业</t>
  </si>
  <si>
    <t xml:space="preserve">    非金属矿物制品业</t>
  </si>
  <si>
    <t xml:space="preserve">    通信设备、计算机及其他电子设备制造业</t>
  </si>
  <si>
    <t xml:space="preserve">    交通运输设备制造业</t>
  </si>
  <si>
    <t xml:space="preserve">    电气机械及器材制造业</t>
  </si>
  <si>
    <t xml:space="preserve">    工艺品及其他制造业</t>
  </si>
  <si>
    <t xml:space="preserve">    石油加工、炼焦及核燃料加工业</t>
  </si>
  <si>
    <t xml:space="preserve">    化学原料及化学制品制造业</t>
  </si>
  <si>
    <t xml:space="preserve">    黑色金属冶炼及压延加工业</t>
  </si>
  <si>
    <t xml:space="preserve">    有色金属冶炼及压延加工业</t>
  </si>
  <si>
    <t xml:space="preserve">    其他制造业支出</t>
  </si>
  <si>
    <t xml:space="preserve">  建筑业</t>
  </si>
  <si>
    <t xml:space="preserve">    其他建筑业支出</t>
  </si>
  <si>
    <t xml:space="preserve">  电力监管支出</t>
  </si>
  <si>
    <t xml:space="preserve">    电力监管</t>
  </si>
  <si>
    <t xml:space="preserve">    电力稽查</t>
  </si>
  <si>
    <t xml:space="preserve">    争议调节</t>
  </si>
  <si>
    <t xml:space="preserve">    安全事故调查</t>
  </si>
  <si>
    <t xml:space="preserve">    电力市场建设</t>
  </si>
  <si>
    <t xml:space="preserve">    电力输送改革试点</t>
  </si>
  <si>
    <t xml:space="preserve">    信息系统建设</t>
  </si>
  <si>
    <t xml:space="preserve">    三峡库区移民专项支出</t>
  </si>
  <si>
    <t xml:space="preserve">    农村电网建设</t>
  </si>
  <si>
    <t xml:space="preserve">    其他电力监管支出</t>
  </si>
  <si>
    <t xml:space="preserve">  工业和信息产业监管支出</t>
  </si>
  <si>
    <t xml:space="preserve">    战备应急</t>
  </si>
  <si>
    <t xml:space="preserve">    信息安全建设</t>
  </si>
  <si>
    <t xml:space="preserve">    专用通信</t>
  </si>
  <si>
    <t xml:space="preserve">    无线电监管</t>
  </si>
  <si>
    <t xml:space="preserve">    工业和信息产业战略研究与标准制定</t>
  </si>
  <si>
    <t xml:space="preserve">    工业和信息产业支持</t>
  </si>
  <si>
    <t xml:space="preserve">    电子专项工程</t>
  </si>
  <si>
    <t xml:space="preserve">    军工电子</t>
  </si>
  <si>
    <t xml:space="preserve">    技术基础研究</t>
  </si>
  <si>
    <t xml:space="preserve">    其他工业和信息产业监管支出</t>
  </si>
  <si>
    <t xml:space="preserve">  安全生产监管</t>
  </si>
  <si>
    <t xml:space="preserve">    国务院安委会专项</t>
  </si>
  <si>
    <t xml:space="preserve">    安全监管监察专项</t>
  </si>
  <si>
    <t xml:space="preserve">    应急救援支出</t>
  </si>
  <si>
    <t xml:space="preserve">    煤炭安全</t>
  </si>
  <si>
    <t xml:space="preserve">    其他安全生产监管支出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</si>
  <si>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</si>
  <si>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</si>
  <si>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</si>
  <si>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</si>
  <si>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</si>
  <si>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</si>
  <si>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</si>
  <si>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其他支持中小企业发展和管理支出</t>
  </si>
  <si>
    <t xml:space="preserve">  其他资源勘探电力信息等事务支出(款)</t>
  </si>
  <si>
    <t xml:space="preserve">    黄金事务</t>
  </si>
  <si>
    <t xml:space="preserve">    建设项目贷款贴息</t>
  </si>
  <si>
    <t xml:space="preserve">    技术改造支出</t>
  </si>
  <si>
    <t xml:space="preserve">    中药材扶持资金支出</t>
  </si>
  <si>
    <t xml:space="preserve">    重点产业振兴和技术改造项目贷款贴息</t>
  </si>
  <si>
    <t xml:space="preserve">    其他资源勘探电力信息等事务支出(项)</t>
  </si>
  <si>
    <t>商业服务业等事务</t>
  </si>
  <si>
    <t xml:space="preserve">  商业流通事务</t>
  </si>
  <si>
    <t xml:space="preserve">    食品流通安全补贴</t>
  </si>
  <si>
    <t xml:space="preserve">    市场监测及信息管理</t>
  </si>
  <si>
    <t xml:space="preserve">    民贸网点贷款贴息</t>
  </si>
  <si>
    <t xml:space="preserve">    其他商业流通事务支出</t>
  </si>
  <si>
    <t xml:space="preserve">  旅游业管理与服务支出</t>
  </si>
  <si>
    <t xml:space="preserve">    旅游宣传</t>
  </si>
  <si>
    <t xml:space="preserve">    旅游行业业务管理</t>
  </si>
  <si>
    <t xml:space="preserve">    其他旅游业管理与服务支出</t>
  </si>
  <si>
    <t xml:space="preserve">  涉外发展服务支出</t>
  </si>
  <si>
    <t xml:space="preserve">    外商投资环境建设补助资金</t>
  </si>
  <si>
    <t xml:space="preserve">    其他涉外发展服务支出</t>
  </si>
  <si>
    <t xml:space="preserve">  其他商业服务业等事务支出(款)</t>
  </si>
  <si>
    <t xml:space="preserve">    服务业基础设施建设</t>
  </si>
  <si>
    <t xml:space="preserve">    其他商业服务业等事务支出(项)</t>
  </si>
  <si>
    <t>金融监管等事务支出</t>
  </si>
  <si>
    <t xml:space="preserve">  金融部门行政支出</t>
  </si>
  <si>
    <t xml:space="preserve">    安全防卫</t>
  </si>
  <si>
    <t xml:space="preserve">    金融部门其他行政支出</t>
  </si>
  <si>
    <t xml:space="preserve">  金融部门监管支出</t>
  </si>
  <si>
    <t xml:space="preserve">    货币发行</t>
  </si>
  <si>
    <t xml:space="preserve">    金融服务</t>
  </si>
  <si>
    <t xml:space="preserve">    反假币</t>
  </si>
  <si>
    <t xml:space="preserve">    重点金融机构监管</t>
  </si>
  <si>
    <t xml:space="preserve">    金融稽查与案件处理</t>
  </si>
  <si>
    <t xml:space="preserve">    金融行业电子化建设</t>
  </si>
  <si>
    <t xml:space="preserve">    从业人员资格考试</t>
  </si>
  <si>
    <t xml:space="preserve">    反洗钱</t>
  </si>
  <si>
    <t xml:space="preserve">    金融部门其他监管支出</t>
  </si>
  <si>
    <t xml:space="preserve">  金融发展支出</t>
  </si>
  <si>
    <t xml:space="preserve">    政策性银行亏损补贴</t>
  </si>
  <si>
    <t xml:space="preserve">    商业银行贷款贴息</t>
  </si>
  <si>
    <t xml:space="preserve">    补充资本金</t>
  </si>
  <si>
    <t xml:space="preserve">    风险基金补助</t>
  </si>
  <si>
    <t xml:space="preserve">    其他金融发展支出</t>
  </si>
  <si>
    <t xml:space="preserve">  金融调控支出</t>
  </si>
  <si>
    <t xml:space="preserve">    中央银行亏损补贴</t>
  </si>
  <si>
    <t xml:space="preserve">    其他金融调控支出</t>
  </si>
  <si>
    <t xml:space="preserve">  其他金融监管等事务支出(款)</t>
  </si>
  <si>
    <t xml:space="preserve">    其他金融监管等事务支出(项)</t>
  </si>
  <si>
    <t>地震灾后恢复重建支出</t>
  </si>
  <si>
    <t xml:space="preserve">  倒塌毁损民房恢复重建</t>
  </si>
  <si>
    <t xml:space="preserve">    农村居民住宅恢复重建</t>
  </si>
  <si>
    <t xml:space="preserve">    城镇居民住宅恢复重建</t>
  </si>
  <si>
    <t xml:space="preserve">  基础设施恢复重建</t>
  </si>
  <si>
    <t xml:space="preserve">    公路</t>
  </si>
  <si>
    <t xml:space="preserve">    桥梁</t>
  </si>
  <si>
    <t xml:space="preserve">    铁路路网</t>
  </si>
  <si>
    <t xml:space="preserve">    机场</t>
  </si>
  <si>
    <t xml:space="preserve">    水运港口设施</t>
  </si>
  <si>
    <t xml:space="preserve">    运政设施</t>
  </si>
  <si>
    <t xml:space="preserve">    邮政设施</t>
  </si>
  <si>
    <t xml:space="preserve">    水利工程</t>
  </si>
  <si>
    <t xml:space="preserve">    供水</t>
  </si>
  <si>
    <t xml:space="preserve">    供气</t>
  </si>
  <si>
    <t xml:space="preserve">    市政道路、桥梁</t>
  </si>
  <si>
    <t xml:space="preserve">    排水管道</t>
  </si>
  <si>
    <t xml:space="preserve">    污水处理设施</t>
  </si>
  <si>
    <t xml:space="preserve">    公交设施</t>
  </si>
  <si>
    <t xml:space="preserve">    其他基础设施恢复重建支出</t>
  </si>
  <si>
    <t xml:space="preserve">  公益服务设施恢复重建</t>
  </si>
  <si>
    <t xml:space="preserve">    学校和其他教育设施</t>
  </si>
  <si>
    <t xml:space="preserve">    医院及其他医疗卫生食品药品监管设施</t>
  </si>
  <si>
    <t xml:space="preserve">    科研院所科普场馆及其他科研科普设施</t>
  </si>
  <si>
    <t xml:space="preserve">    文化馆图书馆及其他文化设施</t>
  </si>
  <si>
    <t xml:space="preserve">    文物事业单位博物馆及其附属设施</t>
  </si>
  <si>
    <t xml:space="preserve">    广播电视台(站)及其他广播影视设施</t>
  </si>
  <si>
    <t xml:space="preserve">    体育场馆及其他体育设施</t>
  </si>
  <si>
    <t xml:space="preserve">    儿童福利院及其他社会保障和社会福利设施</t>
  </si>
  <si>
    <t xml:space="preserve">    环境保护事业单位及环保设施</t>
  </si>
  <si>
    <t xml:space="preserve">    人口和计划生育事业单位及设施</t>
  </si>
  <si>
    <t xml:space="preserve">    档案事业单位及设施</t>
  </si>
  <si>
    <t xml:space="preserve">    地震事业单位及设施</t>
  </si>
  <si>
    <t xml:space="preserve">    其他公益服务事业单位及设施</t>
  </si>
  <si>
    <t xml:space="preserve">  农业林业恢复生产和重建</t>
  </si>
  <si>
    <t xml:space="preserve">    农业生产资料补助</t>
  </si>
  <si>
    <t xml:space="preserve">    损毁土地整理</t>
  </si>
  <si>
    <t xml:space="preserve">    农田水利设施恢复重建</t>
  </si>
  <si>
    <t xml:space="preserve">    规模化种养殖棚舍池恢复重建</t>
  </si>
  <si>
    <t xml:space="preserve">    良种繁育设施恢复重建</t>
  </si>
  <si>
    <t xml:space="preserve">    农林推广和服务设施恢复重建</t>
  </si>
  <si>
    <t xml:space="preserve">    森林防火设施恢复重建</t>
  </si>
  <si>
    <t xml:space="preserve">    受损林木恢复</t>
  </si>
  <si>
    <t xml:space="preserve">    其他农业林业恢复生产和重建支出</t>
  </si>
  <si>
    <t xml:space="preserve">  工商企业恢复生产和重建</t>
  </si>
  <si>
    <t xml:space="preserve">    项目投资补助</t>
  </si>
  <si>
    <t xml:space="preserve">    注入资本金</t>
  </si>
  <si>
    <t xml:space="preserve">    贷款贴息</t>
  </si>
  <si>
    <t xml:space="preserve">    其他工商企业恢复生产和重建支出</t>
  </si>
  <si>
    <t xml:space="preserve">  党政机关恢复重建</t>
  </si>
  <si>
    <t xml:space="preserve">    一般公共服务机关恢复重建支出</t>
  </si>
  <si>
    <t xml:space="preserve">    公共安全机构恢复重建支出</t>
  </si>
  <si>
    <t xml:space="preserve">    教育管理机构恢复重建支出</t>
  </si>
  <si>
    <t xml:space="preserve">    科学技术管理机构恢复重建支出</t>
  </si>
  <si>
    <t xml:space="preserve">    文化体育与传媒管理机构恢复重建支出</t>
  </si>
  <si>
    <t xml:space="preserve">    社会保障和就业管理机构恢复重建支出</t>
  </si>
  <si>
    <t xml:space="preserve">    医疗卫生及食品药品监督管理机构恢复重建支出</t>
  </si>
  <si>
    <t xml:space="preserve">    环境保护管理机构恢复重建支出</t>
  </si>
  <si>
    <t xml:space="preserve">    农林水管理机构恢复重建支出</t>
  </si>
  <si>
    <t xml:space="preserve">    其他党政机关恢复重建支出</t>
  </si>
  <si>
    <t xml:space="preserve">  军队武警恢复重建支出</t>
  </si>
  <si>
    <t xml:space="preserve">    军队恢复重建支出</t>
  </si>
  <si>
    <t xml:space="preserve">    武警恢复重建支出</t>
  </si>
  <si>
    <t xml:space="preserve">  其他恢复重建支出(款)</t>
  </si>
  <si>
    <t xml:space="preserve">    震后地质灾害治理支出</t>
  </si>
  <si>
    <t xml:space="preserve">    其他恢复重建支出(项)</t>
  </si>
  <si>
    <t>援助其他地区支出</t>
  </si>
  <si>
    <t xml:space="preserve">  一般公共服务</t>
  </si>
  <si>
    <t xml:space="preserve">  教育</t>
  </si>
  <si>
    <t xml:space="preserve">  文化体育与传媒</t>
  </si>
  <si>
    <t xml:space="preserve">  医疗卫生</t>
  </si>
  <si>
    <t xml:space="preserve">  节能环保</t>
  </si>
  <si>
    <t xml:space="preserve">  交通运输</t>
  </si>
  <si>
    <t xml:space="preserve">  住房保障</t>
  </si>
  <si>
    <t xml:space="preserve">  其他支出</t>
  </si>
  <si>
    <t>国土资源气象等事务</t>
  </si>
  <si>
    <t xml:space="preserve">  国土资源事务</t>
  </si>
  <si>
    <t xml:space="preserve">    国土资源规划及管理</t>
  </si>
  <si>
    <t xml:space="preserve">    土地资源调查</t>
  </si>
  <si>
    <t xml:space="preserve">    土地资源利用与保护</t>
  </si>
  <si>
    <t xml:space="preserve">    国土资源社会公益服务</t>
  </si>
  <si>
    <t xml:space="preserve">    国土资源行业业务管理</t>
  </si>
  <si>
    <t xml:space="preserve">    国土资源调查</t>
  </si>
  <si>
    <t xml:space="preserve">    国土整治</t>
  </si>
  <si>
    <t xml:space="preserve">    地质灾害防治</t>
  </si>
  <si>
    <t xml:space="preserve">    土地资源储备支出</t>
  </si>
  <si>
    <t xml:space="preserve">    地质及矿产资源调查</t>
  </si>
  <si>
    <t xml:space="preserve">    地质矿产资源利用与保护</t>
  </si>
  <si>
    <t xml:space="preserve">    地质转产项目财政贴息</t>
  </si>
  <si>
    <t xml:space="preserve">    国外风险勘查</t>
  </si>
  <si>
    <t xml:space="preserve">    地质勘查基金(周转金)支出</t>
  </si>
  <si>
    <t xml:space="preserve">    矿产资源专项收入安排的支出</t>
  </si>
  <si>
    <t xml:space="preserve">    其他国土资源事务支出</t>
  </si>
  <si>
    <t xml:space="preserve">  海洋管理事务</t>
  </si>
  <si>
    <t xml:space="preserve">    海域使用管理</t>
  </si>
  <si>
    <t xml:space="preserve">    海洋环境保护与监测</t>
  </si>
  <si>
    <t xml:space="preserve">    海洋调查评价</t>
  </si>
  <si>
    <t xml:space="preserve">    海洋权益维护</t>
  </si>
  <si>
    <t xml:space="preserve">    海洋执法监察</t>
  </si>
  <si>
    <t xml:space="preserve">    海洋防灾减灾</t>
  </si>
  <si>
    <t xml:space="preserve">    海洋卫星</t>
  </si>
  <si>
    <t xml:space="preserve">    极地考察</t>
  </si>
  <si>
    <t xml:space="preserve">    海洋矿产资源勘探研究</t>
  </si>
  <si>
    <t xml:space="preserve">    海港航标维护</t>
  </si>
  <si>
    <t xml:space="preserve">    海域使用金支出</t>
  </si>
  <si>
    <t xml:space="preserve">    海水淡化</t>
  </si>
  <si>
    <t xml:space="preserve">    海洋工程排污费支出</t>
  </si>
  <si>
    <t xml:space="preserve">    无居民海岛使用金支出</t>
  </si>
  <si>
    <t xml:space="preserve">    其他海洋管理事务支出</t>
  </si>
  <si>
    <t xml:space="preserve">  测绘事务</t>
  </si>
  <si>
    <t xml:space="preserve">    基础测绘</t>
  </si>
  <si>
    <t xml:space="preserve">    航空摄影</t>
  </si>
  <si>
    <t xml:space="preserve">    测绘工程建设</t>
  </si>
  <si>
    <t xml:space="preserve">    其他测绘事务支出</t>
  </si>
  <si>
    <t xml:space="preserve">  地震事务</t>
  </si>
  <si>
    <t xml:space="preserve">    地震台站、台网</t>
  </si>
  <si>
    <t xml:space="preserve">    地震流动观测</t>
  </si>
  <si>
    <t xml:space="preserve">    地震信息传输及管理</t>
  </si>
  <si>
    <t xml:space="preserve">    震情跟踪</t>
  </si>
  <si>
    <t xml:space="preserve">    地震预报预测</t>
  </si>
  <si>
    <t xml:space="preserve">    地震灾害预防</t>
  </si>
  <si>
    <t xml:space="preserve">    地震应急救援</t>
  </si>
  <si>
    <t xml:space="preserve">    地震技术应用与培训</t>
  </si>
  <si>
    <t xml:space="preserve">    地震事业机构</t>
  </si>
  <si>
    <t xml:space="preserve">    其他地震事务支出</t>
  </si>
  <si>
    <t xml:space="preserve">  气象事务</t>
  </si>
  <si>
    <t xml:space="preserve">    气象事业机构</t>
  </si>
  <si>
    <t xml:space="preserve">    气象技术研究应用与培训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</si>
  <si>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</si>
  <si>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</si>
  <si>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</si>
  <si>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</si>
  <si>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</si>
  <si>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气象台站建设与运行保障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</si>
  <si>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</si>
  <si>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</si>
  <si>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</si>
  <si>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</si>
  <si>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其他国土资源气象等事务支出</t>
  </si>
  <si>
    <t>住房保障支出</t>
  </si>
  <si>
    <t xml:space="preserve">  保障性安居工程支出</t>
  </si>
  <si>
    <t xml:space="preserve">    廉租住房</t>
  </si>
  <si>
    <t xml:space="preserve">    沉陷区治理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</si>
  <si>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</si>
  <si>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</si>
  <si>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</si>
  <si>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</si>
  <si>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保障性住房租金补贴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</si>
  <si>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</si>
  <si>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</si>
  <si>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</si>
  <si>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</si>
  <si>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</si>
  <si>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城乡社区住宅</t>
  </si>
  <si>
    <t xml:space="preserve">    公有住房建设和维修改造支出</t>
  </si>
  <si>
    <t xml:space="preserve">    其他城乡社区住宅支出</t>
  </si>
  <si>
    <t>粮油物资储备事务</t>
  </si>
  <si>
    <t xml:space="preserve">  粮油事务</t>
  </si>
  <si>
    <t xml:space="preserve">    粮食财务与审计支出</t>
  </si>
  <si>
    <t xml:space="preserve">    粮食信息统计</t>
  </si>
  <si>
    <t xml:space="preserve">    粮食专项业务活动</t>
  </si>
  <si>
    <t xml:space="preserve">    国家粮油差价补贴</t>
  </si>
  <si>
    <t xml:space="preserve">    粮食财务挂账利息补贴</t>
  </si>
  <si>
    <t xml:space="preserve">    粮食财务挂账消化款</t>
  </si>
  <si>
    <t xml:space="preserve">    处理陈化粮补贴</t>
  </si>
  <si>
    <t xml:space="preserve">    粮食风险基金</t>
  </si>
  <si>
    <t xml:space="preserve">    粮油市场调控专项资金</t>
  </si>
  <si>
    <t xml:space="preserve">    其他粮油事务支出</t>
  </si>
  <si>
    <t xml:space="preserve">  物资事务</t>
  </si>
  <si>
    <t xml:space="preserve">    铁路专用线</t>
  </si>
  <si>
    <t xml:space="preserve">    护库武警和民兵支出</t>
  </si>
  <si>
    <t xml:space="preserve">    物资保管与保养</t>
  </si>
  <si>
    <t xml:space="preserve">    专项贷款利息</t>
  </si>
  <si>
    <t xml:space="preserve">    物资转移</t>
  </si>
  <si>
    <t xml:space="preserve">    物资轮换</t>
  </si>
  <si>
    <t xml:space="preserve">    仓库建设</t>
  </si>
  <si>
    <t xml:space="preserve">    仓库安防</t>
  </si>
  <si>
    <t xml:space="preserve">    其他物资事务支出</t>
  </si>
  <si>
    <t xml:space="preserve">  能源储备</t>
  </si>
  <si>
    <t xml:space="preserve">    公共财政预算石油储备支出</t>
  </si>
  <si>
    <t xml:space="preserve">    国家留成油串换石油储备支出</t>
  </si>
  <si>
    <t xml:space="preserve">    天然铀能源储备</t>
  </si>
  <si>
    <t xml:space="preserve">    煤炭储备</t>
  </si>
  <si>
    <t xml:space="preserve">    其他能源储备</t>
  </si>
  <si>
    <t xml:space="preserve">  粮油储备</t>
  </si>
  <si>
    <t xml:space="preserve">    储备粮油补贴支出</t>
  </si>
  <si>
    <t xml:space="preserve">    储备粮油差价补贴</t>
  </si>
  <si>
    <t xml:space="preserve">    储备粮（油）库建设</t>
  </si>
  <si>
    <t xml:space="preserve">    最低收购价政策支出</t>
  </si>
  <si>
    <t xml:space="preserve">    其他粮油储备支出</t>
  </si>
  <si>
    <t xml:space="preserve">  重要商品储备</t>
  </si>
  <si>
    <t xml:space="preserve">    棉花储备</t>
  </si>
  <si>
    <t xml:space="preserve">    食糖储备</t>
  </si>
  <si>
    <t xml:space="preserve">    肉类储备</t>
  </si>
  <si>
    <t xml:space="preserve">    化肥储备</t>
  </si>
  <si>
    <t xml:space="preserve">    农药储备</t>
  </si>
  <si>
    <t xml:space="preserve">    边销茶储备</t>
  </si>
  <si>
    <t xml:space="preserve">    羊毛储备</t>
  </si>
  <si>
    <t xml:space="preserve">    医药储备</t>
  </si>
  <si>
    <t xml:space="preserve">    食盐储备</t>
  </si>
  <si>
    <t xml:space="preserve">    战略物资储备</t>
  </si>
  <si>
    <t xml:space="preserve">    其他重要商品储备支出</t>
  </si>
  <si>
    <t>国债还本付息支出</t>
  </si>
  <si>
    <t xml:space="preserve">  国内债务付息</t>
  </si>
  <si>
    <t xml:space="preserve">  国外债务付息</t>
  </si>
  <si>
    <t xml:space="preserve">    中央向外国政府借款付息</t>
  </si>
  <si>
    <t xml:space="preserve">    中央向国际金融组织借款付息</t>
  </si>
  <si>
    <t xml:space="preserve">    地方向外国政府借款付息</t>
  </si>
  <si>
    <t xml:space="preserve">    地方向国际金融组织借款付息</t>
  </si>
  <si>
    <t xml:space="preserve">    中央境外发行主权外债付息</t>
  </si>
  <si>
    <t xml:space="preserve">    中央其他国外借款付息</t>
  </si>
  <si>
    <t xml:space="preserve">  国内外债务发行</t>
  </si>
  <si>
    <t xml:space="preserve">    国内债务发行费用</t>
  </si>
  <si>
    <t xml:space="preserve">    国外债务发行费用</t>
  </si>
  <si>
    <t xml:space="preserve">  补充还贷准备金</t>
  </si>
  <si>
    <t xml:space="preserve">  地方政府债券付息</t>
  </si>
  <si>
    <t>其他支出(类)</t>
  </si>
  <si>
    <t xml:space="preserve">  汶川地震捐赠支出</t>
  </si>
  <si>
    <t xml:space="preserve">    地震灾后恢复重建捐赠支出</t>
  </si>
  <si>
    <t xml:space="preserve">    其他捐赠支出</t>
  </si>
  <si>
    <t xml:space="preserve">  其他支出(款)</t>
  </si>
  <si>
    <t xml:space="preserve">    其他支出(项)</t>
  </si>
  <si>
    <t>支出合计</t>
  </si>
  <si>
    <t>转移性支出</t>
  </si>
  <si>
    <t xml:space="preserve"> 补助下级支出</t>
  </si>
  <si>
    <t xml:space="preserve">    返还性支出</t>
  </si>
  <si>
    <t xml:space="preserve">    一般性转移支付支出</t>
  </si>
  <si>
    <t xml:space="preserve">    专项转移支付支出</t>
  </si>
  <si>
    <t xml:space="preserve">    地震灾后恢复重建补助支出</t>
  </si>
  <si>
    <t xml:space="preserve"> 上解上级支出</t>
  </si>
  <si>
    <t>　　债券还本支出</t>
  </si>
  <si>
    <t>地方政府债券支出</t>
  </si>
  <si>
    <t>增设预算周转金</t>
  </si>
  <si>
    <t xml:space="preserve"> 　安排预算稳定调节基金</t>
  </si>
  <si>
    <t xml:space="preserve">  调出资金</t>
  </si>
  <si>
    <t xml:space="preserve">  年终结余</t>
  </si>
  <si>
    <t>支出总计</t>
  </si>
  <si>
    <r>
      <t>青海省刚察县201</t>
    </r>
    <r>
      <rPr>
        <sz val="18"/>
        <rFont val="宋体"/>
        <family val="0"/>
      </rPr>
      <t>3年政府性基金收支决算表</t>
    </r>
  </si>
  <si>
    <r>
      <t>青海省刚察县201</t>
    </r>
    <r>
      <rPr>
        <sz val="18"/>
        <rFont val="宋体"/>
        <family val="0"/>
      </rPr>
      <t>3年公共财政收支决算表</t>
    </r>
  </si>
  <si>
    <t xml:space="preserve">    水行政执法监督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</si>
  <si>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</si>
  <si>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</si>
  <si>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</si>
  <si>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</si>
  <si>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</si>
  <si>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</si>
  <si>
    <t xml:space="preserve">    其他社会保障和就业支出(项)</t>
  </si>
  <si>
    <t xml:space="preserve">  人力资源和社会保障管理事务</t>
  </si>
</sst>
</file>

<file path=xl/styles.xml><?xml version="1.0" encoding="utf-8"?>
<styleSheet xmlns="http://schemas.openxmlformats.org/spreadsheetml/2006/main">
  <numFmts count="14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_ "/>
    <numFmt numFmtId="177" formatCode="#,##0_);[Red]\(#,##0\)"/>
  </numFmts>
  <fonts count="36">
    <font>
      <sz val="12"/>
      <name val="宋体"/>
      <family val="0"/>
    </font>
    <font>
      <sz val="10"/>
      <name val="Arial"/>
      <family val="2"/>
    </font>
    <font>
      <sz val="11"/>
      <color indexed="8"/>
      <name val="宋体"/>
      <family val="0"/>
    </font>
    <font>
      <sz val="16"/>
      <name val="宋体"/>
      <family val="0"/>
    </font>
    <font>
      <sz val="9"/>
      <name val="宋体"/>
      <family val="0"/>
    </font>
    <font>
      <sz val="11"/>
      <name val="宋体"/>
      <family val="0"/>
    </font>
    <font>
      <sz val="18"/>
      <name val="宋体"/>
      <family val="0"/>
    </font>
    <font>
      <sz val="12"/>
      <name val="黑体"/>
      <family val="3"/>
    </font>
    <font>
      <sz val="14"/>
      <name val="宋体"/>
      <family val="0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0"/>
      <color indexed="8"/>
      <name val="Arial"/>
      <family val="2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10"/>
      <name val="宋体"/>
      <family val="0"/>
    </font>
    <font>
      <sz val="10"/>
      <name val="宋体"/>
      <family val="0"/>
    </font>
    <font>
      <sz val="9"/>
      <name val="黑体"/>
      <family val="3"/>
    </font>
    <font>
      <sz val="9"/>
      <name val="Times New Roman"/>
      <family val="1"/>
    </font>
    <font>
      <b/>
      <sz val="9"/>
      <name val="宋体"/>
      <family val="0"/>
    </font>
    <font>
      <u val="single"/>
      <sz val="12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indexed="62"/>
      </bottom>
    </border>
    <border>
      <left/>
      <right/>
      <top/>
      <bottom style="thick">
        <color indexed="22"/>
      </bottom>
    </border>
    <border>
      <left/>
      <right/>
      <top/>
      <bottom style="medium">
        <color indexed="30"/>
      </bottom>
    </border>
    <border>
      <left/>
      <right/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/>
      <right/>
      <top/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 style="thin"/>
      <top/>
      <bottom style="thin"/>
    </border>
    <border>
      <left style="thin"/>
      <right/>
      <top style="thin"/>
      <bottom style="thin"/>
    </border>
    <border>
      <left style="thin"/>
      <right/>
      <top style="thin"/>
      <bottom/>
    </border>
    <border>
      <left style="thin"/>
      <right/>
      <top/>
      <bottom style="thin"/>
    </border>
    <border>
      <left style="thin"/>
      <right style="thin"/>
      <top style="thin"/>
      <bottom/>
    </border>
    <border>
      <left style="thin"/>
      <right style="thin"/>
      <top/>
      <bottom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87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0" fillId="0" borderId="0">
      <alignment/>
      <protection/>
    </xf>
    <xf numFmtId="0" fontId="19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2" fillId="0" borderId="0">
      <alignment vertical="center"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1" fillId="0" borderId="4" applyNumberFormat="0" applyFill="0" applyAlignment="0" applyProtection="0"/>
    <xf numFmtId="0" fontId="22" fillId="16" borderId="5" applyNumberFormat="0" applyAlignment="0" applyProtection="0"/>
    <xf numFmtId="0" fontId="23" fillId="17" borderId="6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27" fillId="22" borderId="0" applyNumberFormat="0" applyBorder="0" applyAlignment="0" applyProtection="0"/>
    <xf numFmtId="0" fontId="28" fillId="16" borderId="8" applyNumberFormat="0" applyAlignment="0" applyProtection="0"/>
    <xf numFmtId="0" fontId="29" fillId="7" borderId="5" applyNumberFormat="0" applyAlignment="0" applyProtection="0"/>
    <xf numFmtId="0" fontId="0" fillId="23" borderId="9" applyNumberFormat="0" applyFont="0" applyAlignment="0" applyProtection="0"/>
  </cellStyleXfs>
  <cellXfs count="157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Alignment="1">
      <alignment horizontal="right"/>
    </xf>
    <xf numFmtId="0" fontId="0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3" fontId="0" fillId="0" borderId="10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5" fillId="0" borderId="10" xfId="0" applyFont="1" applyFill="1" applyBorder="1" applyAlignment="1">
      <alignment horizontal="left" vertical="center" indent="1"/>
    </xf>
    <xf numFmtId="0" fontId="5" fillId="0" borderId="10" xfId="0" applyFont="1" applyBorder="1" applyAlignment="1">
      <alignment horizontal="left" indent="1"/>
    </xf>
    <xf numFmtId="1" fontId="5" fillId="0" borderId="10" xfId="0" applyNumberFormat="1" applyFont="1" applyFill="1" applyBorder="1" applyAlignment="1" applyProtection="1">
      <alignment vertical="center"/>
      <protection locked="0"/>
    </xf>
    <xf numFmtId="0" fontId="0" fillId="0" borderId="10" xfId="0" applyFont="1" applyFill="1" applyBorder="1" applyAlignment="1">
      <alignment vertical="center"/>
    </xf>
    <xf numFmtId="1" fontId="5" fillId="0" borderId="10" xfId="0" applyNumberFormat="1" applyFont="1" applyFill="1" applyBorder="1" applyAlignment="1" applyProtection="1">
      <alignment horizontal="left" vertical="center"/>
      <protection locked="0"/>
    </xf>
    <xf numFmtId="0" fontId="5" fillId="0" borderId="10" xfId="0" applyNumberFormat="1" applyFont="1" applyBorder="1" applyAlignment="1" applyProtection="1">
      <alignment vertical="center"/>
      <protection locked="0"/>
    </xf>
    <xf numFmtId="0" fontId="7" fillId="0" borderId="10" xfId="0" applyFont="1" applyFill="1" applyBorder="1" applyAlignment="1">
      <alignment horizontal="center" vertical="center"/>
    </xf>
    <xf numFmtId="0" fontId="5" fillId="0" borderId="10" xfId="65" applyNumberFormat="1" applyFont="1" applyFill="1" applyBorder="1" applyAlignment="1" applyProtection="1">
      <alignment horizontal="left" vertical="center" indent="2"/>
      <protection/>
    </xf>
    <xf numFmtId="3" fontId="0" fillId="0" borderId="10" xfId="0" applyNumberFormat="1" applyFont="1" applyFill="1" applyBorder="1" applyAlignment="1">
      <alignment/>
    </xf>
    <xf numFmtId="3" fontId="5" fillId="0" borderId="10" xfId="0" applyNumberFormat="1" applyFont="1" applyFill="1" applyBorder="1" applyAlignment="1" applyProtection="1">
      <alignment vertical="center"/>
      <protection locked="0"/>
    </xf>
    <xf numFmtId="1" fontId="5" fillId="0" borderId="10" xfId="0" applyNumberFormat="1" applyFont="1" applyFill="1" applyBorder="1" applyAlignment="1" applyProtection="1">
      <alignment horizontal="left" vertical="center" indent="1"/>
      <protection locked="0"/>
    </xf>
    <xf numFmtId="0" fontId="5" fillId="0" borderId="10" xfId="0" applyNumberFormat="1" applyFont="1" applyBorder="1" applyAlignment="1" applyProtection="1">
      <alignment horizontal="left" vertical="center" indent="2"/>
      <protection locked="0"/>
    </xf>
    <xf numFmtId="0" fontId="5" fillId="0" borderId="10" xfId="0" applyNumberFormat="1" applyFont="1" applyFill="1" applyBorder="1" applyAlignment="1" applyProtection="1">
      <alignment vertical="center"/>
      <protection locked="0"/>
    </xf>
    <xf numFmtId="0" fontId="0" fillId="0" borderId="0" xfId="0" applyFont="1" applyFill="1" applyAlignment="1">
      <alignment vertical="center"/>
    </xf>
    <xf numFmtId="0" fontId="3" fillId="0" borderId="0" xfId="66" applyFont="1">
      <alignment/>
      <protection/>
    </xf>
    <xf numFmtId="0" fontId="0" fillId="0" borderId="0" xfId="66" applyFont="1">
      <alignment/>
      <protection/>
    </xf>
    <xf numFmtId="0" fontId="0" fillId="0" borderId="0" xfId="66" applyFont="1" applyAlignment="1">
      <alignment horizontal="right"/>
      <protection/>
    </xf>
    <xf numFmtId="0" fontId="0" fillId="0" borderId="10" xfId="66" applyFont="1" applyBorder="1" applyAlignment="1">
      <alignment horizontal="center"/>
      <protection/>
    </xf>
    <xf numFmtId="0" fontId="5" fillId="0" borderId="11" xfId="66" applyFont="1" applyBorder="1" applyAlignment="1">
      <alignment horizontal="center"/>
      <protection/>
    </xf>
    <xf numFmtId="0" fontId="5" fillId="0" borderId="0" xfId="66" applyFont="1" applyBorder="1">
      <alignment/>
      <protection/>
    </xf>
    <xf numFmtId="3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/>
    </xf>
    <xf numFmtId="0" fontId="30" fillId="16" borderId="12" xfId="0" applyNumberFormat="1" applyFont="1" applyFill="1" applyBorder="1" applyAlignment="1" applyProtection="1">
      <alignment horizontal="left" vertical="center"/>
      <protection/>
    </xf>
    <xf numFmtId="0" fontId="31" fillId="16" borderId="12" xfId="0" applyNumberFormat="1" applyFont="1" applyFill="1" applyBorder="1" applyAlignment="1" applyProtection="1">
      <alignment horizontal="left" vertical="center"/>
      <protection/>
    </xf>
    <xf numFmtId="0" fontId="31" fillId="16" borderId="13" xfId="0" applyNumberFormat="1" applyFont="1" applyFill="1" applyBorder="1" applyAlignment="1" applyProtection="1">
      <alignment horizontal="left" vertical="center"/>
      <protection/>
    </xf>
    <xf numFmtId="0" fontId="31" fillId="16" borderId="12" xfId="0" applyNumberFormat="1" applyFont="1" applyFill="1" applyBorder="1" applyAlignment="1" applyProtection="1">
      <alignment vertical="center"/>
      <protection/>
    </xf>
    <xf numFmtId="0" fontId="30" fillId="16" borderId="14" xfId="0" applyNumberFormat="1" applyFont="1" applyFill="1" applyBorder="1" applyAlignment="1" applyProtection="1">
      <alignment horizontal="left" vertical="center"/>
      <protection/>
    </xf>
    <xf numFmtId="0" fontId="31" fillId="16" borderId="14" xfId="0" applyNumberFormat="1" applyFont="1" applyFill="1" applyBorder="1" applyAlignment="1" applyProtection="1">
      <alignment horizontal="left" vertical="center"/>
      <protection/>
    </xf>
    <xf numFmtId="0" fontId="30" fillId="16" borderId="13" xfId="0" applyNumberFormat="1" applyFont="1" applyFill="1" applyBorder="1" applyAlignment="1" applyProtection="1">
      <alignment horizontal="left" vertical="center"/>
      <protection/>
    </xf>
    <xf numFmtId="0" fontId="30" fillId="16" borderId="12" xfId="0" applyNumberFormat="1" applyFont="1" applyFill="1" applyBorder="1" applyAlignment="1" applyProtection="1">
      <alignment horizontal="left" vertical="center"/>
      <protection/>
    </xf>
    <xf numFmtId="0" fontId="31" fillId="16" borderId="12" xfId="0" applyNumberFormat="1" applyFont="1" applyFill="1" applyBorder="1" applyAlignment="1" applyProtection="1">
      <alignment horizontal="left" vertical="center"/>
      <protection/>
    </xf>
    <xf numFmtId="1" fontId="5" fillId="0" borderId="10" xfId="0" applyNumberFormat="1" applyFont="1" applyFill="1" applyBorder="1" applyAlignment="1" applyProtection="1">
      <alignment horizontal="left" vertical="center"/>
      <protection locked="0"/>
    </xf>
    <xf numFmtId="1" fontId="5" fillId="0" borderId="10" xfId="0" applyNumberFormat="1" applyFont="1" applyFill="1" applyBorder="1" applyAlignment="1" applyProtection="1">
      <alignment vertical="center"/>
      <protection locked="0"/>
    </xf>
    <xf numFmtId="0" fontId="0" fillId="0" borderId="10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vertical="center" shrinkToFit="1"/>
    </xf>
    <xf numFmtId="0" fontId="5" fillId="0" borderId="10" xfId="0" applyFont="1" applyFill="1" applyBorder="1" applyAlignment="1">
      <alignment horizontal="center" vertical="center" shrinkToFit="1"/>
    </xf>
    <xf numFmtId="176" fontId="5" fillId="0" borderId="10" xfId="0" applyNumberFormat="1" applyFont="1" applyFill="1" applyBorder="1" applyAlignment="1" applyProtection="1">
      <alignment vertical="center" shrinkToFit="1"/>
      <protection locked="0"/>
    </xf>
    <xf numFmtId="176" fontId="11" fillId="0" borderId="10" xfId="0" applyNumberFormat="1" applyFont="1" applyFill="1" applyBorder="1" applyAlignment="1" applyProtection="1">
      <alignment horizontal="left" vertical="center" shrinkToFit="1"/>
      <protection locked="0"/>
    </xf>
    <xf numFmtId="176" fontId="11" fillId="0" borderId="10" xfId="0" applyNumberFormat="1" applyFont="1" applyFill="1" applyBorder="1" applyAlignment="1" applyProtection="1">
      <alignment vertical="center" shrinkToFit="1"/>
      <protection locked="0"/>
    </xf>
    <xf numFmtId="176" fontId="5" fillId="0" borderId="10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10" xfId="0" applyFont="1" applyFill="1" applyBorder="1" applyAlignment="1">
      <alignment vertical="center" shrinkToFit="1"/>
    </xf>
    <xf numFmtId="1" fontId="5" fillId="0" borderId="10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10" xfId="0" applyNumberFormat="1" applyFont="1" applyBorder="1" applyAlignment="1" applyProtection="1">
      <alignment vertical="center" shrinkToFit="1"/>
      <protection locked="0"/>
    </xf>
    <xf numFmtId="0" fontId="7" fillId="0" borderId="10" xfId="0" applyFont="1" applyFill="1" applyBorder="1" applyAlignment="1">
      <alignment horizontal="center" vertical="center" shrinkToFit="1"/>
    </xf>
    <xf numFmtId="1" fontId="5" fillId="0" borderId="10" xfId="0" applyNumberFormat="1" applyFont="1" applyFill="1" applyBorder="1" applyAlignment="1" applyProtection="1">
      <alignment vertical="center" shrinkToFit="1"/>
      <protection locked="0"/>
    </xf>
    <xf numFmtId="0" fontId="0" fillId="0" borderId="10" xfId="0" applyFont="1" applyFill="1" applyBorder="1" applyAlignment="1">
      <alignment vertical="center" shrinkToFit="1"/>
    </xf>
    <xf numFmtId="0" fontId="5" fillId="0" borderId="10" xfId="0" applyNumberFormat="1" applyFont="1" applyBorder="1" applyAlignment="1" applyProtection="1">
      <alignment horizontal="left" vertical="center" shrinkToFit="1"/>
      <protection locked="0"/>
    </xf>
    <xf numFmtId="0" fontId="5" fillId="0" borderId="10" xfId="0" applyNumberFormat="1" applyFont="1" applyFill="1" applyBorder="1" applyAlignment="1" applyProtection="1">
      <alignment vertical="center" shrinkToFit="1"/>
      <protection locked="0"/>
    </xf>
    <xf numFmtId="0" fontId="0" fillId="0" borderId="10" xfId="0" applyFont="1" applyFill="1" applyBorder="1" applyAlignment="1" applyProtection="1">
      <alignment vertical="center" shrinkToFit="1"/>
      <protection locked="0"/>
    </xf>
    <xf numFmtId="0" fontId="5" fillId="0" borderId="10" xfId="0" applyFont="1" applyBorder="1" applyAlignment="1">
      <alignment/>
    </xf>
    <xf numFmtId="177" fontId="0" fillId="0" borderId="0" xfId="0" applyNumberFormat="1" applyFont="1" applyFill="1" applyAlignment="1">
      <alignment vertical="center"/>
    </xf>
    <xf numFmtId="177" fontId="7" fillId="0" borderId="0" xfId="0" applyNumberFormat="1" applyFont="1" applyFill="1" applyAlignment="1">
      <alignment vertical="center"/>
    </xf>
    <xf numFmtId="177" fontId="0" fillId="0" borderId="10" xfId="0" applyNumberFormat="1" applyFont="1" applyFill="1" applyBorder="1" applyAlignment="1">
      <alignment horizontal="center" vertical="center"/>
    </xf>
    <xf numFmtId="177" fontId="31" fillId="0" borderId="10" xfId="0" applyNumberFormat="1" applyFont="1" applyFill="1" applyBorder="1" applyAlignment="1" applyProtection="1">
      <alignment horizontal="right" vertical="center"/>
      <protection/>
    </xf>
    <xf numFmtId="177" fontId="31" fillId="0" borderId="15" xfId="0" applyNumberFormat="1" applyFont="1" applyFill="1" applyBorder="1" applyAlignment="1" applyProtection="1">
      <alignment horizontal="right" vertical="center"/>
      <protection/>
    </xf>
    <xf numFmtId="177" fontId="31" fillId="0" borderId="11" xfId="0" applyNumberFormat="1" applyFont="1" applyFill="1" applyBorder="1" applyAlignment="1" applyProtection="1">
      <alignment horizontal="right" vertical="center"/>
      <protection/>
    </xf>
    <xf numFmtId="177" fontId="31" fillId="0" borderId="16" xfId="0" applyNumberFormat="1" applyFont="1" applyFill="1" applyBorder="1" applyAlignment="1" applyProtection="1">
      <alignment horizontal="right" vertical="center"/>
      <protection/>
    </xf>
    <xf numFmtId="177" fontId="0" fillId="0" borderId="10" xfId="0" applyNumberFormat="1" applyFont="1" applyFill="1" applyBorder="1" applyAlignment="1">
      <alignment vertical="center"/>
    </xf>
    <xf numFmtId="177" fontId="0" fillId="0" borderId="10" xfId="0" applyNumberFormat="1" applyFont="1" applyFill="1" applyBorder="1" applyAlignment="1">
      <alignment/>
    </xf>
    <xf numFmtId="177" fontId="5" fillId="0" borderId="10" xfId="0" applyNumberFormat="1" applyFont="1" applyFill="1" applyBorder="1" applyAlignment="1" applyProtection="1">
      <alignment vertical="center"/>
      <protection locked="0"/>
    </xf>
    <xf numFmtId="177" fontId="0" fillId="0" borderId="10" xfId="0" applyNumberFormat="1" applyFont="1" applyBorder="1" applyAlignment="1">
      <alignment vertical="center"/>
    </xf>
    <xf numFmtId="3" fontId="4" fillId="0" borderId="10" xfId="66" applyNumberFormat="1" applyFont="1" applyFill="1" applyBorder="1" applyAlignment="1" applyProtection="1">
      <alignment vertical="center"/>
      <protection/>
    </xf>
    <xf numFmtId="0" fontId="4" fillId="0" borderId="10" xfId="66" applyFont="1" applyBorder="1" applyAlignment="1">
      <alignment horizontal="center"/>
      <protection/>
    </xf>
    <xf numFmtId="0" fontId="4" fillId="0" borderId="0" xfId="66" applyFont="1">
      <alignment/>
      <protection/>
    </xf>
    <xf numFmtId="0" fontId="4" fillId="0" borderId="10" xfId="66" applyFont="1" applyBorder="1">
      <alignment/>
      <protection/>
    </xf>
    <xf numFmtId="3" fontId="4" fillId="0" borderId="10" xfId="66" applyNumberFormat="1" applyFont="1" applyBorder="1">
      <alignment/>
      <protection/>
    </xf>
    <xf numFmtId="0" fontId="4" fillId="0" borderId="0" xfId="66" applyFont="1" applyBorder="1">
      <alignment/>
      <protection/>
    </xf>
    <xf numFmtId="0" fontId="32" fillId="0" borderId="10" xfId="66" applyFont="1" applyBorder="1" applyAlignment="1">
      <alignment horizontal="center"/>
      <protection/>
    </xf>
    <xf numFmtId="0" fontId="4" fillId="0" borderId="10" xfId="0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vertical="center"/>
    </xf>
    <xf numFmtId="176" fontId="4" fillId="0" borderId="1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0" fontId="33" fillId="0" borderId="10" xfId="0" applyFont="1" applyFill="1" applyBorder="1" applyAlignment="1">
      <alignment vertical="center"/>
    </xf>
    <xf numFmtId="3" fontId="4" fillId="24" borderId="10" xfId="0" applyNumberFormat="1" applyFont="1" applyFill="1" applyBorder="1" applyAlignment="1">
      <alignment vertical="center"/>
    </xf>
    <xf numFmtId="176" fontId="33" fillId="0" borderId="10" xfId="0" applyNumberFormat="1" applyFont="1" applyFill="1" applyBorder="1" applyAlignment="1" applyProtection="1">
      <alignment horizontal="left" vertical="center" indent="2"/>
      <protection locked="0"/>
    </xf>
    <xf numFmtId="176" fontId="33" fillId="0" borderId="10" xfId="0" applyNumberFormat="1" applyFont="1" applyFill="1" applyBorder="1" applyAlignment="1" applyProtection="1">
      <alignment vertical="center"/>
      <protection locked="0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176" fontId="33" fillId="0" borderId="10" xfId="0" applyNumberFormat="1" applyFont="1" applyFill="1" applyBorder="1" applyAlignment="1" applyProtection="1">
      <alignment horizontal="left" vertical="center" indent="1"/>
      <protection locked="0"/>
    </xf>
    <xf numFmtId="176" fontId="33" fillId="0" borderId="10" xfId="0" applyNumberFormat="1" applyFont="1" applyFill="1" applyBorder="1" applyAlignment="1" applyProtection="1">
      <alignment horizontal="left" vertical="center"/>
      <protection locked="0"/>
    </xf>
    <xf numFmtId="176" fontId="4" fillId="0" borderId="10" xfId="0" applyNumberFormat="1" applyFont="1" applyFill="1" applyBorder="1" applyAlignment="1" applyProtection="1">
      <alignment horizontal="left" vertical="center" indent="2"/>
      <protection locked="0"/>
    </xf>
    <xf numFmtId="0" fontId="33" fillId="0" borderId="10" xfId="0" applyFont="1" applyFill="1" applyBorder="1" applyAlignment="1" applyProtection="1">
      <alignment horizontal="left" vertical="center" indent="1"/>
      <protection locked="0"/>
    </xf>
    <xf numFmtId="176" fontId="4" fillId="0" borderId="10" xfId="0" applyNumberFormat="1" applyFont="1" applyFill="1" applyBorder="1" applyAlignment="1" applyProtection="1">
      <alignment horizontal="left" vertical="center" indent="1"/>
      <protection locked="0"/>
    </xf>
    <xf numFmtId="0" fontId="4" fillId="0" borderId="10" xfId="67" applyNumberFormat="1" applyFont="1" applyFill="1" applyBorder="1" applyAlignment="1" applyProtection="1">
      <alignment vertical="center"/>
      <protection/>
    </xf>
    <xf numFmtId="0" fontId="34" fillId="0" borderId="0" xfId="0" applyFont="1" applyFill="1" applyAlignment="1">
      <alignment vertical="center"/>
    </xf>
    <xf numFmtId="176" fontId="4" fillId="0" borderId="10" xfId="0" applyNumberFormat="1" applyFont="1" applyFill="1" applyBorder="1" applyAlignment="1" applyProtection="1">
      <alignment horizontal="left" vertical="center"/>
      <protection locked="0"/>
    </xf>
    <xf numFmtId="1" fontId="4" fillId="0" borderId="10" xfId="0" applyNumberFormat="1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>
      <alignment horizontal="left" vertical="center" indent="1"/>
    </xf>
    <xf numFmtId="0" fontId="4" fillId="0" borderId="10" xfId="0" applyNumberFormat="1" applyFont="1" applyBorder="1" applyAlignment="1" applyProtection="1">
      <alignment vertical="center"/>
      <protection locked="0"/>
    </xf>
    <xf numFmtId="0" fontId="4" fillId="24" borderId="10" xfId="0" applyFont="1" applyFill="1" applyBorder="1" applyAlignment="1">
      <alignment vertical="center"/>
    </xf>
    <xf numFmtId="0" fontId="4" fillId="0" borderId="10" xfId="0" applyFont="1" applyBorder="1" applyAlignment="1">
      <alignment horizontal="left" indent="1"/>
    </xf>
    <xf numFmtId="0" fontId="4" fillId="0" borderId="10" xfId="0" applyFont="1" applyBorder="1" applyAlignment="1">
      <alignment vertical="center"/>
    </xf>
    <xf numFmtId="1" fontId="4" fillId="0" borderId="10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Fill="1" applyAlignment="1">
      <alignment vertical="center"/>
    </xf>
    <xf numFmtId="0" fontId="32" fillId="0" borderId="10" xfId="0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 applyProtection="1">
      <alignment horizontal="left" vertical="center" indent="1"/>
      <protection locked="0"/>
    </xf>
    <xf numFmtId="0" fontId="4" fillId="0" borderId="10" xfId="0" applyFont="1" applyBorder="1" applyAlignment="1">
      <alignment horizontal="left" indent="2"/>
    </xf>
    <xf numFmtId="0" fontId="4" fillId="0" borderId="10" xfId="0" applyNumberFormat="1" applyFont="1" applyBorder="1" applyAlignment="1" applyProtection="1">
      <alignment horizontal="left" vertical="center" indent="2"/>
      <protection locked="0"/>
    </xf>
    <xf numFmtId="0" fontId="4" fillId="0" borderId="1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3" fontId="4" fillId="0" borderId="10" xfId="66" applyNumberFormat="1" applyFont="1" applyFill="1" applyBorder="1" applyAlignment="1" applyProtection="1">
      <alignment vertical="center"/>
      <protection/>
    </xf>
    <xf numFmtId="0" fontId="4" fillId="0" borderId="10" xfId="66" applyFont="1" applyBorder="1" applyAlignment="1">
      <alignment horizontal="center"/>
      <protection/>
    </xf>
    <xf numFmtId="3" fontId="4" fillId="0" borderId="10" xfId="66" applyNumberFormat="1" applyFont="1" applyBorder="1">
      <alignment/>
      <protection/>
    </xf>
    <xf numFmtId="0" fontId="4" fillId="0" borderId="0" xfId="66" applyFont="1">
      <alignment/>
      <protection/>
    </xf>
    <xf numFmtId="0" fontId="4" fillId="0" borderId="10" xfId="66" applyFont="1" applyBorder="1">
      <alignment/>
      <protection/>
    </xf>
    <xf numFmtId="0" fontId="4" fillId="0" borderId="0" xfId="66" applyFont="1" applyBorder="1">
      <alignment/>
      <protection/>
    </xf>
    <xf numFmtId="3" fontId="4" fillId="0" borderId="0" xfId="66" applyNumberFormat="1" applyFont="1">
      <alignment/>
      <protection/>
    </xf>
    <xf numFmtId="0" fontId="32" fillId="0" borderId="10" xfId="66" applyFont="1" applyBorder="1" applyAlignment="1">
      <alignment horizontal="center"/>
      <protection/>
    </xf>
    <xf numFmtId="0" fontId="3" fillId="0" borderId="0" xfId="66" applyFont="1">
      <alignment/>
      <protection/>
    </xf>
    <xf numFmtId="176" fontId="5" fillId="0" borderId="10" xfId="0" applyNumberFormat="1" applyFont="1" applyFill="1" applyBorder="1" applyAlignment="1" applyProtection="1">
      <alignment horizontal="left" vertical="center" shrinkToFit="1"/>
      <protection locked="0"/>
    </xf>
    <xf numFmtId="176" fontId="5" fillId="0" borderId="10" xfId="0" applyNumberFormat="1" applyFont="1" applyFill="1" applyBorder="1" applyAlignment="1" applyProtection="1">
      <alignment vertical="center" shrinkToFit="1"/>
      <protection locked="0"/>
    </xf>
    <xf numFmtId="176" fontId="11" fillId="0" borderId="10" xfId="0" applyNumberFormat="1" applyFont="1" applyFill="1" applyBorder="1" applyAlignment="1" applyProtection="1">
      <alignment horizontal="center" vertical="center" shrinkToFit="1"/>
      <protection locked="0"/>
    </xf>
    <xf numFmtId="176" fontId="5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10" xfId="0" applyFont="1" applyFill="1" applyBorder="1" applyAlignment="1" applyProtection="1">
      <alignment horizontal="center" vertical="center" shrinkToFit="1"/>
      <protection locked="0"/>
    </xf>
    <xf numFmtId="0" fontId="5" fillId="0" borderId="10" xfId="67" applyNumberFormat="1" applyFont="1" applyFill="1" applyBorder="1" applyAlignment="1" applyProtection="1">
      <alignment horizontal="center" vertical="center" shrinkToFit="1"/>
      <protection/>
    </xf>
    <xf numFmtId="0" fontId="5" fillId="0" borderId="10" xfId="67" applyNumberFormat="1" applyFont="1" applyFill="1" applyBorder="1" applyAlignment="1" applyProtection="1">
      <alignment vertical="center" shrinkToFit="1"/>
      <protection/>
    </xf>
    <xf numFmtId="1" fontId="5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0" xfId="0" applyNumberFormat="1" applyFont="1" applyBorder="1" applyAlignment="1" applyProtection="1">
      <alignment horizontal="center" vertical="center" shrinkToFit="1"/>
      <protection locked="0"/>
    </xf>
    <xf numFmtId="0" fontId="5" fillId="0" borderId="10" xfId="0" applyFont="1" applyFill="1" applyBorder="1" applyAlignment="1">
      <alignment horizontal="left" vertical="center" shrinkToFit="1"/>
    </xf>
    <xf numFmtId="3" fontId="4" fillId="0" borderId="10" xfId="66" applyNumberFormat="1" applyFont="1" applyFill="1" applyBorder="1" applyAlignment="1" applyProtection="1">
      <alignment vertical="center"/>
      <protection/>
    </xf>
    <xf numFmtId="0" fontId="3" fillId="0" borderId="0" xfId="66" applyFont="1">
      <alignment/>
      <protection/>
    </xf>
    <xf numFmtId="0" fontId="0" fillId="0" borderId="0" xfId="66" applyFont="1" applyAlignment="1">
      <alignment horizontal="right"/>
      <protection/>
    </xf>
    <xf numFmtId="0" fontId="5" fillId="0" borderId="11" xfId="66" applyFont="1" applyBorder="1" applyAlignment="1">
      <alignment horizontal="center"/>
      <protection/>
    </xf>
    <xf numFmtId="0" fontId="4" fillId="0" borderId="10" xfId="66" applyFont="1" applyBorder="1" applyAlignment="1">
      <alignment horizontal="center"/>
      <protection/>
    </xf>
    <xf numFmtId="3" fontId="4" fillId="0" borderId="10" xfId="66" applyNumberFormat="1" applyFont="1" applyBorder="1" applyAlignment="1">
      <alignment horizontal="right"/>
      <protection/>
    </xf>
    <xf numFmtId="0" fontId="4" fillId="0" borderId="10" xfId="66" applyFont="1" applyBorder="1" applyAlignment="1">
      <alignment horizontal="right"/>
      <protection/>
    </xf>
    <xf numFmtId="0" fontId="4" fillId="0" borderId="10" xfId="66" applyFont="1" applyBorder="1">
      <alignment/>
      <protection/>
    </xf>
    <xf numFmtId="3" fontId="4" fillId="0" borderId="10" xfId="66" applyNumberFormat="1" applyFont="1" applyBorder="1">
      <alignment/>
      <protection/>
    </xf>
    <xf numFmtId="0" fontId="5" fillId="0" borderId="0" xfId="66" applyFont="1" applyBorder="1">
      <alignment/>
      <protection/>
    </xf>
    <xf numFmtId="0" fontId="0" fillId="0" borderId="0" xfId="66" applyFont="1">
      <alignment/>
      <protection/>
    </xf>
    <xf numFmtId="3" fontId="4" fillId="0" borderId="10" xfId="66" applyNumberFormat="1" applyFont="1" applyFill="1" applyBorder="1" applyAlignment="1" applyProtection="1">
      <alignment vertical="center"/>
      <protection/>
    </xf>
    <xf numFmtId="0" fontId="6" fillId="0" borderId="0" xfId="0" applyFont="1" applyFill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6" fillId="0" borderId="0" xfId="66" applyFont="1" applyFill="1" applyAlignment="1">
      <alignment horizontal="center"/>
      <protection/>
    </xf>
    <xf numFmtId="0" fontId="8" fillId="0" borderId="12" xfId="66" applyFont="1" applyBorder="1" applyAlignment="1">
      <alignment horizontal="center"/>
      <protection/>
    </xf>
    <xf numFmtId="0" fontId="8" fillId="0" borderId="17" xfId="66" applyFont="1" applyBorder="1" applyAlignment="1">
      <alignment horizontal="center"/>
      <protection/>
    </xf>
    <xf numFmtId="0" fontId="8" fillId="0" borderId="10" xfId="66" applyFont="1" applyBorder="1" applyAlignment="1">
      <alignment horizontal="center"/>
      <protection/>
    </xf>
    <xf numFmtId="0" fontId="12" fillId="0" borderId="0" xfId="0" applyFont="1" applyAlignment="1">
      <alignment vertical="center"/>
    </xf>
    <xf numFmtId="0" fontId="35" fillId="0" borderId="0" xfId="0" applyFont="1" applyAlignment="1">
      <alignment vertical="center"/>
    </xf>
  </cellXfs>
  <cellStyles count="5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差_××部门××年度财政拨款支出决算表" xfId="58"/>
    <cellStyle name="差_××部门××年度收支决算总表" xfId="59"/>
    <cellStyle name="常规 2" xfId="60"/>
    <cellStyle name="常规 2 2" xfId="61"/>
    <cellStyle name="常规 2_××部门××年度财政拨款支出决算表" xfId="62"/>
    <cellStyle name="常规 3" xfId="63"/>
    <cellStyle name="常规 4" xfId="64"/>
    <cellStyle name="常规_J01-2" xfId="65"/>
    <cellStyle name="常规_复件 附表-0831" xfId="66"/>
    <cellStyle name="常规_录入表" xfId="67"/>
    <cellStyle name="好" xfId="68"/>
    <cellStyle name="好_××部门××年度财政拨款支出决算表" xfId="69"/>
    <cellStyle name="好_××部门××年度收支决算总表" xfId="70"/>
    <cellStyle name="汇总" xfId="71"/>
    <cellStyle name="计算" xfId="72"/>
    <cellStyle name="检查单元格" xfId="73"/>
    <cellStyle name="解释性文本" xfId="74"/>
    <cellStyle name="警告文本" xfId="75"/>
    <cellStyle name="链接单元格" xfId="76"/>
    <cellStyle name="强调文字颜色 1" xfId="77"/>
    <cellStyle name="强调文字颜色 2" xfId="78"/>
    <cellStyle name="强调文字颜色 3" xfId="79"/>
    <cellStyle name="强调文字颜色 4" xfId="80"/>
    <cellStyle name="强调文字颜色 5" xfId="81"/>
    <cellStyle name="强调文字颜色 6" xfId="82"/>
    <cellStyle name="适中" xfId="83"/>
    <cellStyle name="输出" xfId="84"/>
    <cellStyle name="输入" xfId="85"/>
    <cellStyle name="注释" xfId="8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84"/>
  <sheetViews>
    <sheetView showZeros="0" zoomScalePageLayoutView="0" workbookViewId="0" topLeftCell="A859">
      <selection activeCell="F883" sqref="F883"/>
    </sheetView>
  </sheetViews>
  <sheetFormatPr defaultColWidth="9.00390625" defaultColWidthPt="54" defaultRowHeight="19.5" customHeight="1"/>
  <cols>
    <col min="1" max="1" width="32.50390625" widthPt="195" style="28" customWidth="1"/>
    <col min="2" max="2" width="12.50390625" widthPt="75" style="65" customWidth="1"/>
    <col min="3" max="3" width="32.125" widthPt="192.75" style="49" customWidth="1"/>
    <col min="4" max="4" width="16.125" widthPt="96.75" style="2" hidden="1" customWidth="1"/>
    <col min="5" max="5" width="7.875" widthPt="47.25" style="2" hidden="1" customWidth="1"/>
    <col min="6" max="6" width="13.625" widthPt="81.75" style="65" customWidth="1"/>
    <col min="7" max="16384" width="9.00390625" widthPt="54" style="2" customWidth="1"/>
  </cols>
  <sheetData>
    <row r="1" ht="19.5" customHeight="1">
      <c r="A1" s="1" t="s">
        <v>681</v>
      </c>
    </row>
    <row r="2" spans="1:6" s="4" customFormat="1" ht="32.25" customHeight="1">
      <c r="A2" s="146" t="s">
        <v>1687</v>
      </c>
      <c r="B2" s="146"/>
      <c r="C2" s="146"/>
      <c r="D2" s="146"/>
      <c r="F2" s="66"/>
    </row>
    <row r="3" spans="1:6" ht="19.5" customHeight="1">
      <c r="A3" s="5"/>
      <c r="D3" s="6" t="s">
        <v>682</v>
      </c>
      <c r="F3" s="31" t="s">
        <v>594</v>
      </c>
    </row>
    <row r="4" spans="1:6" ht="33.75" customHeight="1">
      <c r="A4" s="147" t="s">
        <v>683</v>
      </c>
      <c r="B4" s="147"/>
      <c r="C4" s="148" t="s">
        <v>684</v>
      </c>
      <c r="D4" s="149"/>
      <c r="E4" s="149"/>
      <c r="F4" s="150"/>
    </row>
    <row r="5" spans="1:6" ht="12" customHeight="1">
      <c r="A5" s="7" t="s">
        <v>685</v>
      </c>
      <c r="B5" s="67" t="s">
        <v>686</v>
      </c>
      <c r="C5" s="50" t="s">
        <v>687</v>
      </c>
      <c r="D5" s="7" t="s">
        <v>686</v>
      </c>
      <c r="E5" s="8" t="s">
        <v>687</v>
      </c>
      <c r="F5" s="67" t="s">
        <v>598</v>
      </c>
    </row>
    <row r="6" spans="1:7" ht="12" customHeight="1">
      <c r="A6" s="9" t="s">
        <v>688</v>
      </c>
      <c r="B6" s="72">
        <f>SUM(B7:B21)</f>
        <v>1750516</v>
      </c>
      <c r="C6" s="51" t="s">
        <v>689</v>
      </c>
      <c r="D6" s="10">
        <f>D7+D19+D28+D40+D51+D62+D73+D82+D96+D113+D124+D136+D146+D159+D166+D171+D179</f>
        <v>653992</v>
      </c>
      <c r="E6" s="37" t="s">
        <v>1464</v>
      </c>
      <c r="F6" s="68">
        <f>F7+F19+F28+F40+F51+F62+F73+F82+F96+F113+F124+F136+F146+F159+F166+F171+F179</f>
        <v>974987</v>
      </c>
      <c r="G6" s="35"/>
    </row>
    <row r="7" spans="1:6" ht="12" customHeight="1">
      <c r="A7" s="11" t="s">
        <v>690</v>
      </c>
      <c r="B7" s="72">
        <v>284051</v>
      </c>
      <c r="C7" s="51" t="s">
        <v>691</v>
      </c>
      <c r="D7" s="10">
        <v>20982</v>
      </c>
      <c r="E7" s="37" t="s">
        <v>1465</v>
      </c>
      <c r="F7" s="68">
        <v>25631</v>
      </c>
    </row>
    <row r="8" spans="1:6" ht="12" customHeight="1">
      <c r="A8" s="11" t="s">
        <v>692</v>
      </c>
      <c r="B8" s="72">
        <v>704413</v>
      </c>
      <c r="C8" s="126" t="s">
        <v>693</v>
      </c>
      <c r="D8" s="10">
        <v>15419</v>
      </c>
      <c r="E8" s="38" t="s">
        <v>851</v>
      </c>
      <c r="F8" s="68">
        <v>18759</v>
      </c>
    </row>
    <row r="9" spans="1:6" ht="12" customHeight="1">
      <c r="A9" s="11" t="s">
        <v>694</v>
      </c>
      <c r="B9" s="72">
        <v>216798</v>
      </c>
      <c r="C9" s="126" t="s">
        <v>695</v>
      </c>
      <c r="D9" s="10">
        <v>1633</v>
      </c>
      <c r="E9" s="38" t="s">
        <v>719</v>
      </c>
      <c r="F9" s="68">
        <v>1169</v>
      </c>
    </row>
    <row r="10" spans="1:6" ht="12" customHeight="1">
      <c r="A10" s="11" t="s">
        <v>696</v>
      </c>
      <c r="B10" s="72">
        <v>-131</v>
      </c>
      <c r="C10" s="126" t="s">
        <v>697</v>
      </c>
      <c r="D10" s="10">
        <v>297</v>
      </c>
      <c r="E10" s="38" t="s">
        <v>721</v>
      </c>
      <c r="F10" s="69">
        <v>59</v>
      </c>
    </row>
    <row r="11" spans="1:6" ht="12" customHeight="1">
      <c r="A11" s="11" t="s">
        <v>698</v>
      </c>
      <c r="B11" s="72">
        <v>47165</v>
      </c>
      <c r="C11" s="126" t="s">
        <v>699</v>
      </c>
      <c r="D11" s="10">
        <v>2179</v>
      </c>
      <c r="E11" s="38" t="s">
        <v>1466</v>
      </c>
      <c r="F11" s="68">
        <v>1745</v>
      </c>
    </row>
    <row r="12" spans="1:6" ht="12" customHeight="1">
      <c r="A12" s="11" t="s">
        <v>700</v>
      </c>
      <c r="B12" s="72">
        <v>183680</v>
      </c>
      <c r="C12" s="126" t="s">
        <v>701</v>
      </c>
      <c r="D12" s="10">
        <v>105</v>
      </c>
      <c r="E12" s="38" t="s">
        <v>1467</v>
      </c>
      <c r="F12" s="70">
        <v>163</v>
      </c>
    </row>
    <row r="13" spans="1:6" ht="12" customHeight="1">
      <c r="A13" s="11" t="s">
        <v>702</v>
      </c>
      <c r="B13" s="72"/>
      <c r="C13" s="126" t="s">
        <v>703</v>
      </c>
      <c r="D13" s="10">
        <v>80</v>
      </c>
      <c r="E13" s="38" t="s">
        <v>1468</v>
      </c>
      <c r="F13" s="68">
        <v>80</v>
      </c>
    </row>
    <row r="14" spans="1:6" ht="12" customHeight="1">
      <c r="A14" s="11" t="s">
        <v>704</v>
      </c>
      <c r="B14" s="72">
        <v>112440</v>
      </c>
      <c r="C14" s="126" t="s">
        <v>705</v>
      </c>
      <c r="D14" s="10">
        <v>90</v>
      </c>
      <c r="E14" s="38" t="s">
        <v>1469</v>
      </c>
      <c r="F14" s="68">
        <v>343</v>
      </c>
    </row>
    <row r="15" spans="1:6" ht="12" customHeight="1">
      <c r="A15" s="11" t="s">
        <v>706</v>
      </c>
      <c r="B15" s="72">
        <v>37898</v>
      </c>
      <c r="C15" s="126" t="s">
        <v>707</v>
      </c>
      <c r="D15" s="10">
        <v>327</v>
      </c>
      <c r="E15" s="38" t="s">
        <v>1470</v>
      </c>
      <c r="F15" s="68">
        <v>572</v>
      </c>
    </row>
    <row r="16" spans="1:6" ht="12" customHeight="1">
      <c r="A16" s="11" t="s">
        <v>708</v>
      </c>
      <c r="B16" s="72">
        <v>24623</v>
      </c>
      <c r="C16" s="126" t="s">
        <v>709</v>
      </c>
      <c r="D16" s="10">
        <v>3</v>
      </c>
      <c r="E16" s="38" t="s">
        <v>1471</v>
      </c>
      <c r="F16" s="68">
        <v>37</v>
      </c>
    </row>
    <row r="17" spans="1:6" ht="12" customHeight="1">
      <c r="A17" s="11" t="s">
        <v>710</v>
      </c>
      <c r="B17" s="72">
        <v>28884</v>
      </c>
      <c r="C17" s="126" t="s">
        <v>711</v>
      </c>
      <c r="D17" s="10">
        <v>10</v>
      </c>
      <c r="E17" s="38" t="s">
        <v>46</v>
      </c>
      <c r="F17" s="68">
        <v>143</v>
      </c>
    </row>
    <row r="18" spans="1:6" ht="12" customHeight="1">
      <c r="A18" s="11" t="s">
        <v>712</v>
      </c>
      <c r="B18" s="72">
        <v>17171</v>
      </c>
      <c r="C18" s="126" t="s">
        <v>713</v>
      </c>
      <c r="D18" s="10">
        <v>839</v>
      </c>
      <c r="E18" s="38" t="s">
        <v>1472</v>
      </c>
      <c r="F18" s="68">
        <v>2561</v>
      </c>
    </row>
    <row r="19" spans="1:6" ht="12" customHeight="1">
      <c r="A19" s="11" t="s">
        <v>714</v>
      </c>
      <c r="B19" s="72">
        <v>15516</v>
      </c>
      <c r="C19" s="52" t="s">
        <v>715</v>
      </c>
      <c r="D19" s="10">
        <v>16928</v>
      </c>
      <c r="E19" s="37" t="s">
        <v>1473</v>
      </c>
      <c r="F19" s="68">
        <f>SUM(F20:F27)</f>
        <v>19844</v>
      </c>
    </row>
    <row r="20" spans="1:6" ht="12" customHeight="1">
      <c r="A20" s="11" t="s">
        <v>716</v>
      </c>
      <c r="B20" s="72">
        <v>35430</v>
      </c>
      <c r="C20" s="126" t="s">
        <v>717</v>
      </c>
      <c r="D20" s="10">
        <v>13096</v>
      </c>
      <c r="E20" s="38" t="s">
        <v>851</v>
      </c>
      <c r="F20" s="68">
        <v>16025</v>
      </c>
    </row>
    <row r="21" spans="1:6" ht="12" customHeight="1">
      <c r="A21" s="11" t="s">
        <v>718</v>
      </c>
      <c r="B21" s="72">
        <v>42578</v>
      </c>
      <c r="C21" s="126" t="s">
        <v>719</v>
      </c>
      <c r="D21" s="10">
        <v>1555</v>
      </c>
      <c r="E21" s="38" t="s">
        <v>719</v>
      </c>
      <c r="F21" s="68">
        <v>1503</v>
      </c>
    </row>
    <row r="22" spans="1:6" ht="12" customHeight="1">
      <c r="A22" s="11" t="s">
        <v>720</v>
      </c>
      <c r="B22" s="72"/>
      <c r="C22" s="126" t="s">
        <v>721</v>
      </c>
      <c r="D22" s="10">
        <v>52</v>
      </c>
      <c r="E22" s="38" t="s">
        <v>721</v>
      </c>
      <c r="F22" s="68">
        <v>26</v>
      </c>
    </row>
    <row r="23" spans="1:6" ht="12" customHeight="1">
      <c r="A23" s="11" t="s">
        <v>722</v>
      </c>
      <c r="B23" s="72">
        <v>0</v>
      </c>
      <c r="C23" s="126" t="s">
        <v>723</v>
      </c>
      <c r="D23" s="10">
        <v>1747</v>
      </c>
      <c r="E23" s="38" t="s">
        <v>723</v>
      </c>
      <c r="F23" s="68">
        <v>1120</v>
      </c>
    </row>
    <row r="24" spans="1:6" ht="12" customHeight="1">
      <c r="A24" s="9" t="s">
        <v>724</v>
      </c>
      <c r="B24" s="72">
        <f>SUM(B25:B30)</f>
        <v>488070</v>
      </c>
      <c r="C24" s="126" t="s">
        <v>725</v>
      </c>
      <c r="D24" s="10">
        <v>107</v>
      </c>
      <c r="E24" s="38" t="s">
        <v>1474</v>
      </c>
      <c r="F24" s="68">
        <v>263</v>
      </c>
    </row>
    <row r="25" spans="1:6" ht="12" customHeight="1">
      <c r="A25" s="11" t="s">
        <v>726</v>
      </c>
      <c r="B25" s="72">
        <v>197605</v>
      </c>
      <c r="C25" s="51" t="s">
        <v>1686</v>
      </c>
      <c r="D25" s="10">
        <v>35</v>
      </c>
      <c r="E25" s="38" t="s">
        <v>1475</v>
      </c>
      <c r="F25" s="68">
        <v>82</v>
      </c>
    </row>
    <row r="26" spans="1:6" ht="12" customHeight="1">
      <c r="A26" s="11" t="s">
        <v>728</v>
      </c>
      <c r="B26" s="72">
        <v>80650</v>
      </c>
      <c r="C26" s="51" t="s">
        <v>1685</v>
      </c>
      <c r="D26" s="10">
        <v>23</v>
      </c>
      <c r="E26" s="38" t="s">
        <v>46</v>
      </c>
      <c r="F26" s="68">
        <v>38</v>
      </c>
    </row>
    <row r="27" spans="1:6" ht="12" customHeight="1">
      <c r="A27" s="11" t="s">
        <v>730</v>
      </c>
      <c r="B27" s="72">
        <v>39070</v>
      </c>
      <c r="C27" s="126" t="s">
        <v>1667</v>
      </c>
      <c r="D27" s="10">
        <v>313</v>
      </c>
      <c r="E27" s="38" t="s">
        <v>1476</v>
      </c>
      <c r="F27" s="68">
        <v>787</v>
      </c>
    </row>
    <row r="28" spans="1:6" ht="12" customHeight="1">
      <c r="A28" s="11" t="s">
        <v>731</v>
      </c>
      <c r="B28" s="72">
        <v>8056</v>
      </c>
      <c r="C28" s="54" t="s">
        <v>1666</v>
      </c>
      <c r="D28" s="10">
        <v>220654</v>
      </c>
      <c r="E28" s="37" t="s">
        <v>1477</v>
      </c>
      <c r="F28" s="68">
        <f>SUM(F29:F39)</f>
        <v>343067</v>
      </c>
    </row>
    <row r="29" spans="1:6" ht="12" customHeight="1">
      <c r="A29" s="11" t="s">
        <v>733</v>
      </c>
      <c r="B29" s="72">
        <v>89159</v>
      </c>
      <c r="C29" s="51" t="s">
        <v>734</v>
      </c>
      <c r="D29" s="10">
        <v>134615</v>
      </c>
      <c r="E29" s="38" t="s">
        <v>851</v>
      </c>
      <c r="F29" s="68">
        <v>172942</v>
      </c>
    </row>
    <row r="30" spans="1:6" ht="12" customHeight="1">
      <c r="A30" s="11" t="s">
        <v>735</v>
      </c>
      <c r="B30" s="72">
        <v>73530</v>
      </c>
      <c r="C30" s="53" t="s">
        <v>736</v>
      </c>
      <c r="D30" s="10">
        <v>19254</v>
      </c>
      <c r="E30" s="38" t="s">
        <v>719</v>
      </c>
      <c r="F30" s="68">
        <v>14231</v>
      </c>
    </row>
    <row r="31" spans="1:6" ht="12" customHeight="1">
      <c r="A31" s="9"/>
      <c r="B31" s="72"/>
      <c r="C31" s="52" t="s">
        <v>1668</v>
      </c>
      <c r="D31" s="10">
        <v>8122</v>
      </c>
      <c r="E31" s="38" t="s">
        <v>721</v>
      </c>
      <c r="F31" s="68">
        <v>15899</v>
      </c>
    </row>
    <row r="32" spans="1:6" ht="12" customHeight="1">
      <c r="A32" s="11"/>
      <c r="B32" s="72"/>
      <c r="C32" s="52" t="s">
        <v>1669</v>
      </c>
      <c r="D32" s="10">
        <v>17</v>
      </c>
      <c r="E32" s="38" t="s">
        <v>1478</v>
      </c>
      <c r="F32" s="68">
        <v>42</v>
      </c>
    </row>
    <row r="33" spans="1:6" ht="12" customHeight="1">
      <c r="A33" s="13"/>
      <c r="B33" s="72"/>
      <c r="C33" s="52" t="s">
        <v>1670</v>
      </c>
      <c r="D33" s="10">
        <v>582</v>
      </c>
      <c r="E33" s="38" t="s">
        <v>1479</v>
      </c>
      <c r="F33" s="68">
        <v>575</v>
      </c>
    </row>
    <row r="34" spans="1:6" ht="12" customHeight="1">
      <c r="A34" s="13"/>
      <c r="B34" s="72"/>
      <c r="C34" s="52" t="s">
        <v>1671</v>
      </c>
      <c r="D34" s="10">
        <v>253</v>
      </c>
      <c r="E34" s="38" t="s">
        <v>1480</v>
      </c>
      <c r="F34" s="68">
        <v>255</v>
      </c>
    </row>
    <row r="35" spans="1:6" ht="12" customHeight="1">
      <c r="A35" s="13"/>
      <c r="B35" s="72"/>
      <c r="C35" s="52" t="s">
        <v>1672</v>
      </c>
      <c r="D35" s="10">
        <v>155</v>
      </c>
      <c r="E35" s="38" t="s">
        <v>1481</v>
      </c>
      <c r="F35" s="68">
        <v>290</v>
      </c>
    </row>
    <row r="36" spans="1:6" ht="12" customHeight="1">
      <c r="A36" s="13"/>
      <c r="B36" s="72"/>
      <c r="C36" s="51" t="s">
        <v>741</v>
      </c>
      <c r="D36" s="10">
        <v>746</v>
      </c>
      <c r="E36" s="38" t="s">
        <v>1482</v>
      </c>
      <c r="F36" s="68">
        <v>1142</v>
      </c>
    </row>
    <row r="37" spans="1:6" ht="12" customHeight="1">
      <c r="A37" s="11"/>
      <c r="B37" s="72"/>
      <c r="C37" s="52" t="s">
        <v>1673</v>
      </c>
      <c r="D37" s="10">
        <v>25</v>
      </c>
      <c r="E37" s="38" t="s">
        <v>1483</v>
      </c>
      <c r="F37" s="68">
        <v>22</v>
      </c>
    </row>
    <row r="38" spans="1:6" ht="12" customHeight="1">
      <c r="A38" s="11"/>
      <c r="B38" s="72"/>
      <c r="C38" s="52" t="s">
        <v>1674</v>
      </c>
      <c r="D38" s="10">
        <v>7780</v>
      </c>
      <c r="E38" s="38" t="s">
        <v>46</v>
      </c>
      <c r="F38" s="68">
        <v>10258</v>
      </c>
    </row>
    <row r="39" spans="1:6" ht="12" customHeight="1">
      <c r="A39" s="11"/>
      <c r="B39" s="72"/>
      <c r="C39" s="51" t="s">
        <v>742</v>
      </c>
      <c r="D39" s="10">
        <v>49105</v>
      </c>
      <c r="E39" s="38" t="s">
        <v>1484</v>
      </c>
      <c r="F39" s="68">
        <v>127411</v>
      </c>
    </row>
    <row r="40" spans="1:6" ht="12" customHeight="1">
      <c r="A40" s="11"/>
      <c r="B40" s="72"/>
      <c r="C40" s="52" t="s">
        <v>743</v>
      </c>
      <c r="D40" s="10">
        <v>34088</v>
      </c>
      <c r="E40" s="37" t="s">
        <v>1485</v>
      </c>
      <c r="F40" s="68">
        <f>SUM(F41:F50)</f>
        <v>51828</v>
      </c>
    </row>
    <row r="41" spans="1:6" ht="12" customHeight="1">
      <c r="A41" s="11"/>
      <c r="B41" s="72"/>
      <c r="C41" s="52" t="s">
        <v>744</v>
      </c>
      <c r="D41" s="10">
        <v>13934</v>
      </c>
      <c r="E41" s="38" t="s">
        <v>851</v>
      </c>
      <c r="F41" s="68">
        <v>21131</v>
      </c>
    </row>
    <row r="42" spans="1:6" ht="12" customHeight="1">
      <c r="A42" s="11"/>
      <c r="B42" s="72"/>
      <c r="C42" s="51" t="s">
        <v>745</v>
      </c>
      <c r="D42" s="10">
        <v>1314</v>
      </c>
      <c r="E42" s="38" t="s">
        <v>719</v>
      </c>
      <c r="F42" s="68">
        <v>1428</v>
      </c>
    </row>
    <row r="43" spans="1:6" ht="12" customHeight="1">
      <c r="A43" s="11"/>
      <c r="B43" s="72"/>
      <c r="C43" s="52" t="s">
        <v>746</v>
      </c>
      <c r="D43" s="10">
        <v>271</v>
      </c>
      <c r="E43" s="38" t="s">
        <v>721</v>
      </c>
      <c r="F43" s="68">
        <v>232</v>
      </c>
    </row>
    <row r="44" spans="1:6" ht="12" customHeight="1">
      <c r="A44" s="11"/>
      <c r="B44" s="72"/>
      <c r="C44" s="53" t="s">
        <v>747</v>
      </c>
      <c r="D44" s="10">
        <v>348</v>
      </c>
      <c r="E44" s="38" t="s">
        <v>1486</v>
      </c>
      <c r="F44" s="68">
        <v>598</v>
      </c>
    </row>
    <row r="45" spans="1:6" ht="12" customHeight="1">
      <c r="A45" s="11"/>
      <c r="B45" s="72"/>
      <c r="C45" s="52" t="s">
        <v>748</v>
      </c>
      <c r="D45" s="10">
        <v>0</v>
      </c>
      <c r="E45" s="38" t="s">
        <v>1487</v>
      </c>
      <c r="F45" s="68">
        <v>5</v>
      </c>
    </row>
    <row r="46" spans="1:6" ht="12" customHeight="1">
      <c r="A46" s="11"/>
      <c r="B46" s="72"/>
      <c r="C46" s="52" t="s">
        <v>749</v>
      </c>
      <c r="D46" s="10">
        <v>316</v>
      </c>
      <c r="E46" s="38" t="s">
        <v>1488</v>
      </c>
      <c r="F46" s="68">
        <v>1333</v>
      </c>
    </row>
    <row r="47" spans="1:6" ht="12" customHeight="1">
      <c r="A47" s="11" t="s">
        <v>750</v>
      </c>
      <c r="B47" s="72"/>
      <c r="C47" s="52" t="s">
        <v>751</v>
      </c>
      <c r="D47" s="10">
        <v>62</v>
      </c>
      <c r="E47" s="38" t="s">
        <v>1489</v>
      </c>
      <c r="F47" s="68">
        <v>46</v>
      </c>
    </row>
    <row r="48" spans="1:6" ht="12" customHeight="1">
      <c r="A48" s="11" t="s">
        <v>750</v>
      </c>
      <c r="B48" s="72"/>
      <c r="C48" s="52" t="s">
        <v>752</v>
      </c>
      <c r="D48" s="10">
        <v>1968</v>
      </c>
      <c r="E48" s="38" t="s">
        <v>1490</v>
      </c>
      <c r="F48" s="68">
        <v>1521</v>
      </c>
    </row>
    <row r="49" spans="1:6" ht="12" customHeight="1">
      <c r="A49" s="11"/>
      <c r="B49" s="72"/>
      <c r="C49" s="52" t="s">
        <v>753</v>
      </c>
      <c r="D49" s="10">
        <v>535</v>
      </c>
      <c r="E49" s="38" t="s">
        <v>46</v>
      </c>
      <c r="F49" s="68">
        <v>725</v>
      </c>
    </row>
    <row r="50" spans="1:6" ht="12" customHeight="1">
      <c r="A50" s="11"/>
      <c r="B50" s="72"/>
      <c r="C50" s="52" t="s">
        <v>754</v>
      </c>
      <c r="D50" s="10">
        <v>15340</v>
      </c>
      <c r="E50" s="38" t="s">
        <v>1491</v>
      </c>
      <c r="F50" s="68">
        <v>24809</v>
      </c>
    </row>
    <row r="51" spans="1:6" ht="12" customHeight="1">
      <c r="A51" s="11"/>
      <c r="B51" s="72"/>
      <c r="C51" s="124" t="s">
        <v>1675</v>
      </c>
      <c r="D51" s="10">
        <v>8140</v>
      </c>
      <c r="E51" s="37" t="s">
        <v>1492</v>
      </c>
      <c r="F51" s="68">
        <f>SUM(F52:F61)</f>
        <v>11040</v>
      </c>
    </row>
    <row r="52" spans="1:6" ht="12" customHeight="1">
      <c r="A52" s="11"/>
      <c r="B52" s="72"/>
      <c r="C52" s="52" t="s">
        <v>744</v>
      </c>
      <c r="D52" s="10">
        <v>5915</v>
      </c>
      <c r="E52" s="38" t="s">
        <v>851</v>
      </c>
      <c r="F52" s="68">
        <v>6722</v>
      </c>
    </row>
    <row r="53" spans="1:6" ht="12" customHeight="1">
      <c r="A53" s="11"/>
      <c r="B53" s="72"/>
      <c r="C53" s="52" t="s">
        <v>755</v>
      </c>
      <c r="D53" s="10">
        <v>261</v>
      </c>
      <c r="E53" s="38" t="s">
        <v>719</v>
      </c>
      <c r="F53" s="68">
        <v>841</v>
      </c>
    </row>
    <row r="54" spans="1:6" ht="12" customHeight="1">
      <c r="A54" s="11"/>
      <c r="B54" s="72"/>
      <c r="C54" s="52" t="s">
        <v>746</v>
      </c>
      <c r="D54" s="10">
        <v>23</v>
      </c>
      <c r="E54" s="38" t="s">
        <v>721</v>
      </c>
      <c r="F54" s="68">
        <v>15</v>
      </c>
    </row>
    <row r="55" spans="1:6" ht="12" customHeight="1">
      <c r="A55" s="11"/>
      <c r="B55" s="72"/>
      <c r="C55" s="51" t="s">
        <v>756</v>
      </c>
      <c r="D55" s="10">
        <v>182</v>
      </c>
      <c r="E55" s="38" t="s">
        <v>1493</v>
      </c>
      <c r="F55" s="68">
        <v>13</v>
      </c>
    </row>
    <row r="56" spans="1:6" ht="12" customHeight="1">
      <c r="A56" s="11"/>
      <c r="B56" s="72"/>
      <c r="C56" s="53" t="s">
        <v>757</v>
      </c>
      <c r="D56" s="10">
        <v>311</v>
      </c>
      <c r="E56" s="38" t="s">
        <v>1494</v>
      </c>
      <c r="F56" s="68">
        <v>798</v>
      </c>
    </row>
    <row r="57" spans="1:6" ht="12" customHeight="1">
      <c r="A57" s="11"/>
      <c r="B57" s="72"/>
      <c r="C57" s="53" t="s">
        <v>758</v>
      </c>
      <c r="D57" s="10">
        <v>60</v>
      </c>
      <c r="E57" s="38" t="s">
        <v>1495</v>
      </c>
      <c r="F57" s="68">
        <v>84</v>
      </c>
    </row>
    <row r="58" spans="1:6" ht="12" customHeight="1">
      <c r="A58" s="11"/>
      <c r="B58" s="72"/>
      <c r="C58" s="53" t="s">
        <v>759</v>
      </c>
      <c r="D58" s="10">
        <v>504</v>
      </c>
      <c r="E58" s="38" t="s">
        <v>1496</v>
      </c>
      <c r="F58" s="68">
        <v>1566</v>
      </c>
    </row>
    <row r="59" spans="1:6" ht="12" customHeight="1">
      <c r="A59" s="11"/>
      <c r="B59" s="72"/>
      <c r="C59" s="53" t="s">
        <v>760</v>
      </c>
      <c r="D59" s="10">
        <v>374</v>
      </c>
      <c r="E59" s="38" t="s">
        <v>1497</v>
      </c>
      <c r="F59" s="68">
        <v>490</v>
      </c>
    </row>
    <row r="60" spans="1:6" ht="12" customHeight="1">
      <c r="A60" s="11"/>
      <c r="B60" s="72"/>
      <c r="C60" s="124" t="s">
        <v>1676</v>
      </c>
      <c r="D60" s="10">
        <v>210</v>
      </c>
      <c r="E60" s="38" t="s">
        <v>46</v>
      </c>
      <c r="F60" s="68">
        <v>233</v>
      </c>
    </row>
    <row r="61" spans="1:6" ht="12" customHeight="1">
      <c r="A61" s="11"/>
      <c r="B61" s="72"/>
      <c r="C61" s="124" t="s">
        <v>1677</v>
      </c>
      <c r="D61" s="10">
        <v>335</v>
      </c>
      <c r="E61" s="38" t="s">
        <v>1498</v>
      </c>
      <c r="F61" s="68">
        <v>278</v>
      </c>
    </row>
    <row r="62" spans="1:6" ht="12" customHeight="1">
      <c r="A62" s="11"/>
      <c r="B62" s="72"/>
      <c r="C62" s="125" t="s">
        <v>1678</v>
      </c>
      <c r="D62" s="10">
        <v>40763</v>
      </c>
      <c r="E62" s="37" t="s">
        <v>1499</v>
      </c>
      <c r="F62" s="68">
        <f>SUM(F63:F72)</f>
        <v>49495</v>
      </c>
    </row>
    <row r="63" spans="1:6" ht="12" customHeight="1">
      <c r="A63" s="11"/>
      <c r="B63" s="72"/>
      <c r="C63" s="126" t="s">
        <v>764</v>
      </c>
      <c r="D63" s="10">
        <v>21598</v>
      </c>
      <c r="E63" s="38" t="s">
        <v>851</v>
      </c>
      <c r="F63" s="68">
        <v>25589</v>
      </c>
    </row>
    <row r="64" spans="1:6" ht="12" customHeight="1">
      <c r="A64" s="9"/>
      <c r="B64" s="72"/>
      <c r="C64" s="126" t="s">
        <v>765</v>
      </c>
      <c r="D64" s="10">
        <v>2149</v>
      </c>
      <c r="E64" s="38" t="s">
        <v>719</v>
      </c>
      <c r="F64" s="68">
        <v>2530</v>
      </c>
    </row>
    <row r="65" spans="1:6" ht="12" customHeight="1">
      <c r="A65" s="9"/>
      <c r="B65" s="72"/>
      <c r="C65" s="126" t="s">
        <v>1679</v>
      </c>
      <c r="D65" s="10">
        <v>354</v>
      </c>
      <c r="E65" s="38" t="s">
        <v>721</v>
      </c>
      <c r="F65" s="68">
        <v>878</v>
      </c>
    </row>
    <row r="66" spans="1:6" ht="12" customHeight="1">
      <c r="A66" s="9"/>
      <c r="B66" s="72"/>
      <c r="C66" s="126" t="s">
        <v>1680</v>
      </c>
      <c r="D66" s="10">
        <v>192</v>
      </c>
      <c r="E66" s="38" t="s">
        <v>1500</v>
      </c>
      <c r="F66" s="68">
        <v>315</v>
      </c>
    </row>
    <row r="67" spans="1:6" ht="12" customHeight="1">
      <c r="A67" s="9"/>
      <c r="B67" s="72"/>
      <c r="C67" s="127" t="s">
        <v>766</v>
      </c>
      <c r="D67" s="10">
        <v>868</v>
      </c>
      <c r="E67" s="38" t="s">
        <v>1501</v>
      </c>
      <c r="F67" s="68">
        <v>1167</v>
      </c>
    </row>
    <row r="68" spans="1:6" ht="12" customHeight="1">
      <c r="A68" s="9"/>
      <c r="B68" s="72"/>
      <c r="C68" s="126" t="s">
        <v>767</v>
      </c>
      <c r="D68" s="10">
        <v>127</v>
      </c>
      <c r="E68" s="38" t="s">
        <v>1502</v>
      </c>
      <c r="F68" s="68">
        <v>109</v>
      </c>
    </row>
    <row r="69" spans="1:6" ht="12" customHeight="1">
      <c r="A69" s="9"/>
      <c r="B69" s="72"/>
      <c r="C69" s="126" t="s">
        <v>768</v>
      </c>
      <c r="D69" s="10">
        <v>1415</v>
      </c>
      <c r="E69" s="38" t="s">
        <v>102</v>
      </c>
      <c r="F69" s="68">
        <v>1387</v>
      </c>
    </row>
    <row r="70" spans="1:6" ht="12" customHeight="1">
      <c r="A70" s="9"/>
      <c r="B70" s="72"/>
      <c r="C70" s="126" t="s">
        <v>769</v>
      </c>
      <c r="D70" s="10">
        <v>771</v>
      </c>
      <c r="E70" s="38" t="s">
        <v>1503</v>
      </c>
      <c r="F70" s="68">
        <v>2459</v>
      </c>
    </row>
    <row r="71" spans="1:6" ht="12" customHeight="1">
      <c r="A71" s="9"/>
      <c r="B71" s="72"/>
      <c r="C71" s="126" t="s">
        <v>770</v>
      </c>
      <c r="D71" s="10">
        <v>1618</v>
      </c>
      <c r="E71" s="38" t="s">
        <v>46</v>
      </c>
      <c r="F71" s="68">
        <v>1674</v>
      </c>
    </row>
    <row r="72" spans="1:6" ht="12" customHeight="1">
      <c r="A72" s="9"/>
      <c r="B72" s="72"/>
      <c r="C72" s="126" t="s">
        <v>771</v>
      </c>
      <c r="D72" s="10">
        <v>11671</v>
      </c>
      <c r="E72" s="38" t="s">
        <v>1504</v>
      </c>
      <c r="F72" s="68">
        <v>13387</v>
      </c>
    </row>
    <row r="73" spans="1:6" ht="12" customHeight="1">
      <c r="A73" s="9"/>
      <c r="B73" s="72"/>
      <c r="C73" s="52" t="s">
        <v>772</v>
      </c>
      <c r="D73" s="10">
        <v>10652</v>
      </c>
      <c r="E73" s="37" t="s">
        <v>1505</v>
      </c>
      <c r="F73" s="68">
        <f>SUM(F74:F81)</f>
        <v>10775</v>
      </c>
    </row>
    <row r="74" spans="1:6" ht="12" customHeight="1">
      <c r="A74" s="9"/>
      <c r="B74" s="72"/>
      <c r="C74" s="126" t="s">
        <v>773</v>
      </c>
      <c r="D74" s="10">
        <v>6401</v>
      </c>
      <c r="E74" s="38" t="s">
        <v>851</v>
      </c>
      <c r="F74" s="68">
        <v>7203</v>
      </c>
    </row>
    <row r="75" spans="1:6" ht="12" customHeight="1">
      <c r="A75" s="9"/>
      <c r="B75" s="72"/>
      <c r="C75" s="126" t="s">
        <v>774</v>
      </c>
      <c r="D75" s="10">
        <v>413</v>
      </c>
      <c r="E75" s="38" t="s">
        <v>719</v>
      </c>
      <c r="F75" s="68">
        <v>303</v>
      </c>
    </row>
    <row r="76" spans="1:6" ht="12" customHeight="1">
      <c r="A76" s="9"/>
      <c r="B76" s="72"/>
      <c r="C76" s="126" t="s">
        <v>775</v>
      </c>
      <c r="D76" s="10">
        <v>6</v>
      </c>
      <c r="E76" s="38" t="s">
        <v>721</v>
      </c>
      <c r="F76" s="68">
        <v>22</v>
      </c>
    </row>
    <row r="77" spans="1:6" ht="12" customHeight="1">
      <c r="A77" s="9"/>
      <c r="B77" s="72"/>
      <c r="C77" s="126" t="s">
        <v>776</v>
      </c>
      <c r="D77" s="10">
        <v>584</v>
      </c>
      <c r="E77" s="38" t="s">
        <v>1506</v>
      </c>
      <c r="F77" s="68">
        <v>767</v>
      </c>
    </row>
    <row r="78" spans="1:6" ht="12" customHeight="1">
      <c r="A78" s="9"/>
      <c r="B78" s="72"/>
      <c r="C78" s="126" t="s">
        <v>777</v>
      </c>
      <c r="D78" s="10">
        <v>8</v>
      </c>
      <c r="E78" s="38" t="s">
        <v>1507</v>
      </c>
      <c r="F78" s="68">
        <v>29</v>
      </c>
    </row>
    <row r="79" spans="1:6" ht="12" customHeight="1">
      <c r="A79" s="9"/>
      <c r="B79" s="72"/>
      <c r="C79" s="126" t="s">
        <v>778</v>
      </c>
      <c r="D79" s="10">
        <v>31</v>
      </c>
      <c r="E79" s="38" t="s">
        <v>102</v>
      </c>
      <c r="F79" s="68">
        <v>7</v>
      </c>
    </row>
    <row r="80" spans="1:6" ht="12" customHeight="1">
      <c r="A80" s="9"/>
      <c r="B80" s="72"/>
      <c r="C80" s="126" t="s">
        <v>711</v>
      </c>
      <c r="D80" s="10">
        <v>120</v>
      </c>
      <c r="E80" s="38" t="s">
        <v>46</v>
      </c>
      <c r="F80" s="68">
        <v>199</v>
      </c>
    </row>
    <row r="81" spans="1:6" ht="12" customHeight="1">
      <c r="A81" s="9"/>
      <c r="B81" s="72"/>
      <c r="C81" s="128" t="s">
        <v>779</v>
      </c>
      <c r="D81" s="10">
        <v>3089</v>
      </c>
      <c r="E81" s="38" t="s">
        <v>1508</v>
      </c>
      <c r="F81" s="68">
        <v>2245</v>
      </c>
    </row>
    <row r="82" spans="1:6" ht="12" customHeight="1">
      <c r="A82" s="9"/>
      <c r="B82" s="72"/>
      <c r="C82" s="52" t="s">
        <v>780</v>
      </c>
      <c r="D82" s="10">
        <v>33765</v>
      </c>
      <c r="E82" s="37" t="s">
        <v>1509</v>
      </c>
      <c r="F82" s="68">
        <f>SUM(F83:F95)</f>
        <v>46542</v>
      </c>
    </row>
    <row r="83" spans="1:6" ht="12" customHeight="1">
      <c r="A83" s="9"/>
      <c r="B83" s="72"/>
      <c r="C83" s="126" t="s">
        <v>773</v>
      </c>
      <c r="D83" s="10">
        <v>7210</v>
      </c>
      <c r="E83" s="38" t="s">
        <v>851</v>
      </c>
      <c r="F83" s="68">
        <v>10748</v>
      </c>
    </row>
    <row r="84" spans="1:6" ht="12" customHeight="1">
      <c r="A84" s="9"/>
      <c r="B84" s="72"/>
      <c r="C84" s="126" t="s">
        <v>774</v>
      </c>
      <c r="D84" s="10">
        <v>230</v>
      </c>
      <c r="E84" s="38" t="s">
        <v>719</v>
      </c>
      <c r="F84" s="68">
        <v>475</v>
      </c>
    </row>
    <row r="85" spans="1:6" ht="12" customHeight="1">
      <c r="A85" s="9"/>
      <c r="B85" s="72"/>
      <c r="C85" s="127" t="s">
        <v>697</v>
      </c>
      <c r="D85" s="10">
        <v>74</v>
      </c>
      <c r="E85" s="38" t="s">
        <v>721</v>
      </c>
      <c r="F85" s="68">
        <v>98</v>
      </c>
    </row>
    <row r="86" spans="1:6" ht="12" customHeight="1">
      <c r="A86" s="9"/>
      <c r="B86" s="72"/>
      <c r="C86" s="126" t="s">
        <v>781</v>
      </c>
      <c r="D86" s="10">
        <v>38</v>
      </c>
      <c r="E86" s="38" t="s">
        <v>1510</v>
      </c>
      <c r="F86" s="68">
        <v>37</v>
      </c>
    </row>
    <row r="87" spans="1:6" ht="12" customHeight="1">
      <c r="A87" s="9"/>
      <c r="B87" s="72"/>
      <c r="C87" s="51" t="s">
        <v>782</v>
      </c>
      <c r="D87" s="10">
        <v>30</v>
      </c>
      <c r="E87" s="38" t="s">
        <v>1511</v>
      </c>
      <c r="F87" s="68">
        <v>30</v>
      </c>
    </row>
    <row r="88" spans="1:6" ht="12" customHeight="1">
      <c r="A88" s="9"/>
      <c r="B88" s="72"/>
      <c r="C88" s="126" t="s">
        <v>783</v>
      </c>
      <c r="D88" s="10">
        <v>23689</v>
      </c>
      <c r="E88" s="38" t="s">
        <v>1512</v>
      </c>
      <c r="F88" s="68">
        <v>31415</v>
      </c>
    </row>
    <row r="89" spans="1:6" ht="12" customHeight="1">
      <c r="A89" s="9"/>
      <c r="B89" s="72"/>
      <c r="C89" s="126" t="s">
        <v>784</v>
      </c>
      <c r="D89" s="10">
        <v>0</v>
      </c>
      <c r="E89" s="38" t="s">
        <v>1513</v>
      </c>
      <c r="F89" s="68">
        <v>0</v>
      </c>
    </row>
    <row r="90" spans="1:6" ht="12" customHeight="1">
      <c r="A90" s="9"/>
      <c r="B90" s="72"/>
      <c r="C90" s="126" t="s">
        <v>785</v>
      </c>
      <c r="D90" s="10">
        <v>150</v>
      </c>
      <c r="E90" s="38" t="s">
        <v>1514</v>
      </c>
      <c r="F90" s="68">
        <v>185</v>
      </c>
    </row>
    <row r="91" spans="1:6" ht="12" customHeight="1">
      <c r="A91" s="9"/>
      <c r="B91" s="72"/>
      <c r="C91" s="126" t="s">
        <v>786</v>
      </c>
      <c r="D91" s="10">
        <v>156</v>
      </c>
      <c r="E91" s="38" t="s">
        <v>1515</v>
      </c>
      <c r="F91" s="68">
        <v>56</v>
      </c>
    </row>
    <row r="92" spans="1:6" ht="12" customHeight="1">
      <c r="A92" s="9"/>
      <c r="B92" s="72"/>
      <c r="C92" s="126" t="s">
        <v>787</v>
      </c>
      <c r="D92" s="10">
        <v>171</v>
      </c>
      <c r="E92" s="38" t="s">
        <v>1516</v>
      </c>
      <c r="F92" s="68">
        <v>112</v>
      </c>
    </row>
    <row r="93" spans="1:6" ht="12" customHeight="1">
      <c r="A93" s="9"/>
      <c r="B93" s="72"/>
      <c r="C93" s="126" t="s">
        <v>788</v>
      </c>
      <c r="D93" s="10">
        <v>23</v>
      </c>
      <c r="E93" s="38" t="s">
        <v>1517</v>
      </c>
      <c r="F93" s="68">
        <v>458</v>
      </c>
    </row>
    <row r="94" spans="1:6" ht="12" customHeight="1">
      <c r="A94" s="9"/>
      <c r="B94" s="72"/>
      <c r="C94" s="126" t="s">
        <v>789</v>
      </c>
      <c r="D94" s="10">
        <v>636</v>
      </c>
      <c r="E94" s="38" t="s">
        <v>46</v>
      </c>
      <c r="F94" s="68">
        <v>522</v>
      </c>
    </row>
    <row r="95" spans="1:6" ht="12" customHeight="1">
      <c r="A95" s="9"/>
      <c r="B95" s="72"/>
      <c r="C95" s="126" t="s">
        <v>790</v>
      </c>
      <c r="D95" s="10">
        <v>1358</v>
      </c>
      <c r="E95" s="38" t="s">
        <v>1518</v>
      </c>
      <c r="F95" s="68">
        <v>2406</v>
      </c>
    </row>
    <row r="96" spans="1:6" ht="12" customHeight="1">
      <c r="A96" s="9"/>
      <c r="B96" s="72"/>
      <c r="C96" s="125" t="s">
        <v>1681</v>
      </c>
      <c r="D96" s="10">
        <v>25094</v>
      </c>
      <c r="E96" s="37" t="s">
        <v>1519</v>
      </c>
      <c r="F96" s="68">
        <f>SUM(F97:F112)</f>
        <v>34476</v>
      </c>
    </row>
    <row r="97" spans="1:6" ht="12" customHeight="1">
      <c r="A97" s="9"/>
      <c r="B97" s="72"/>
      <c r="C97" s="126" t="s">
        <v>792</v>
      </c>
      <c r="D97" s="10">
        <v>5311</v>
      </c>
      <c r="E97" s="38" t="s">
        <v>851</v>
      </c>
      <c r="F97" s="68">
        <v>5260</v>
      </c>
    </row>
    <row r="98" spans="1:6" ht="12" customHeight="1">
      <c r="A98" s="9"/>
      <c r="B98" s="72"/>
      <c r="C98" s="126" t="s">
        <v>695</v>
      </c>
      <c r="D98" s="10">
        <v>1088</v>
      </c>
      <c r="E98" s="38" t="s">
        <v>719</v>
      </c>
      <c r="F98" s="68">
        <v>836</v>
      </c>
    </row>
    <row r="99" spans="1:6" ht="12" customHeight="1">
      <c r="A99" s="9"/>
      <c r="B99" s="72"/>
      <c r="C99" s="126" t="s">
        <v>697</v>
      </c>
      <c r="D99" s="10">
        <v>213</v>
      </c>
      <c r="E99" s="38" t="s">
        <v>721</v>
      </c>
      <c r="F99" s="68">
        <v>282</v>
      </c>
    </row>
    <row r="100" spans="1:6" ht="12" customHeight="1">
      <c r="A100" s="9"/>
      <c r="B100" s="72"/>
      <c r="C100" s="126" t="s">
        <v>793</v>
      </c>
      <c r="D100" s="10">
        <v>17</v>
      </c>
      <c r="E100" s="38" t="s">
        <v>1520</v>
      </c>
      <c r="F100" s="68">
        <v>2</v>
      </c>
    </row>
    <row r="101" spans="1:6" ht="12" customHeight="1">
      <c r="A101" s="9"/>
      <c r="B101" s="72"/>
      <c r="C101" s="127" t="s">
        <v>794</v>
      </c>
      <c r="D101" s="10">
        <v>3713</v>
      </c>
      <c r="E101" s="38" t="s">
        <v>1521</v>
      </c>
      <c r="F101" s="68">
        <v>7614</v>
      </c>
    </row>
    <row r="102" spans="1:6" ht="12" customHeight="1">
      <c r="A102" s="9"/>
      <c r="B102" s="72"/>
      <c r="C102" s="126" t="s">
        <v>795</v>
      </c>
      <c r="D102" s="10">
        <v>0</v>
      </c>
      <c r="E102" s="38" t="s">
        <v>1522</v>
      </c>
      <c r="F102" s="68">
        <v>2</v>
      </c>
    </row>
    <row r="103" spans="1:6" ht="12" customHeight="1">
      <c r="A103" s="9"/>
      <c r="B103" s="72"/>
      <c r="C103" s="126" t="s">
        <v>796</v>
      </c>
      <c r="D103" s="10">
        <v>5</v>
      </c>
      <c r="E103" s="38" t="s">
        <v>1523</v>
      </c>
      <c r="F103" s="68">
        <v>5</v>
      </c>
    </row>
    <row r="104" spans="1:6" ht="12" customHeight="1">
      <c r="A104" s="9"/>
      <c r="B104" s="72"/>
      <c r="C104" s="126" t="s">
        <v>797</v>
      </c>
      <c r="D104" s="10">
        <v>117</v>
      </c>
      <c r="E104" s="38" t="s">
        <v>1524</v>
      </c>
      <c r="F104" s="68">
        <v>879</v>
      </c>
    </row>
    <row r="105" spans="1:6" ht="12" customHeight="1">
      <c r="A105" s="9"/>
      <c r="B105" s="72"/>
      <c r="C105" s="126" t="s">
        <v>798</v>
      </c>
      <c r="D105" s="10">
        <v>2029</v>
      </c>
      <c r="E105" s="38" t="s">
        <v>1525</v>
      </c>
      <c r="F105" s="68">
        <v>4063</v>
      </c>
    </row>
    <row r="106" spans="1:6" ht="12" customHeight="1">
      <c r="A106" s="9"/>
      <c r="B106" s="72"/>
      <c r="C106" s="126" t="s">
        <v>799</v>
      </c>
      <c r="D106" s="10">
        <v>0</v>
      </c>
      <c r="E106" s="38" t="s">
        <v>1526</v>
      </c>
      <c r="F106" s="68">
        <v>9</v>
      </c>
    </row>
    <row r="107" spans="1:6" ht="12" customHeight="1">
      <c r="A107" s="9"/>
      <c r="B107" s="72"/>
      <c r="C107" s="126" t="s">
        <v>800</v>
      </c>
      <c r="D107" s="10">
        <v>341</v>
      </c>
      <c r="E107" s="38" t="s">
        <v>1527</v>
      </c>
      <c r="F107" s="68">
        <v>245</v>
      </c>
    </row>
    <row r="108" spans="1:6" ht="12" customHeight="1">
      <c r="A108" s="9"/>
      <c r="B108" s="72"/>
      <c r="C108" s="126" t="s">
        <v>801</v>
      </c>
      <c r="D108" s="10">
        <v>831</v>
      </c>
      <c r="E108" s="38" t="s">
        <v>1528</v>
      </c>
      <c r="F108" s="68">
        <v>1027</v>
      </c>
    </row>
    <row r="109" spans="1:6" ht="12" customHeight="1">
      <c r="A109" s="9"/>
      <c r="B109" s="72"/>
      <c r="C109" s="126" t="s">
        <v>802</v>
      </c>
      <c r="D109" s="10">
        <v>284</v>
      </c>
      <c r="E109" s="38" t="s">
        <v>1529</v>
      </c>
      <c r="F109" s="68">
        <v>322</v>
      </c>
    </row>
    <row r="110" spans="1:6" ht="12" customHeight="1">
      <c r="A110" s="9"/>
      <c r="B110" s="72"/>
      <c r="C110" s="126" t="s">
        <v>803</v>
      </c>
      <c r="D110" s="10">
        <v>114</v>
      </c>
      <c r="E110" s="38" t="s">
        <v>1530</v>
      </c>
      <c r="F110" s="68">
        <v>147</v>
      </c>
    </row>
    <row r="111" spans="1:6" ht="12" customHeight="1">
      <c r="A111" s="9"/>
      <c r="B111" s="72"/>
      <c r="C111" s="126" t="s">
        <v>804</v>
      </c>
      <c r="D111" s="10">
        <v>119</v>
      </c>
      <c r="E111" s="38" t="s">
        <v>1531</v>
      </c>
      <c r="F111" s="68">
        <v>151</v>
      </c>
    </row>
    <row r="112" spans="1:6" ht="12" customHeight="1">
      <c r="A112" s="9"/>
      <c r="B112" s="72"/>
      <c r="C112" s="126" t="s">
        <v>805</v>
      </c>
      <c r="D112" s="10">
        <v>10912</v>
      </c>
      <c r="E112" s="38" t="s">
        <v>1532</v>
      </c>
      <c r="F112" s="68">
        <v>13632</v>
      </c>
    </row>
    <row r="113" spans="1:6" ht="12" customHeight="1">
      <c r="A113" s="9"/>
      <c r="B113" s="72"/>
      <c r="C113" s="53" t="s">
        <v>806</v>
      </c>
      <c r="D113" s="10">
        <v>11015</v>
      </c>
      <c r="E113" s="37" t="s">
        <v>1533</v>
      </c>
      <c r="F113" s="68">
        <f>SUM(F114:F123)</f>
        <v>16423</v>
      </c>
    </row>
    <row r="114" spans="1:6" ht="12" customHeight="1">
      <c r="A114" s="9"/>
      <c r="B114" s="72"/>
      <c r="C114" s="126" t="s">
        <v>792</v>
      </c>
      <c r="D114" s="10">
        <v>5653</v>
      </c>
      <c r="E114" s="38" t="s">
        <v>851</v>
      </c>
      <c r="F114" s="68">
        <v>7573</v>
      </c>
    </row>
    <row r="115" spans="1:6" ht="12" customHeight="1">
      <c r="A115" s="9"/>
      <c r="B115" s="72"/>
      <c r="C115" s="126" t="s">
        <v>695</v>
      </c>
      <c r="D115" s="10">
        <v>841</v>
      </c>
      <c r="E115" s="38" t="s">
        <v>719</v>
      </c>
      <c r="F115" s="68">
        <v>524</v>
      </c>
    </row>
    <row r="116" spans="1:6" ht="12" customHeight="1">
      <c r="A116" s="9"/>
      <c r="B116" s="72"/>
      <c r="C116" s="126" t="s">
        <v>697</v>
      </c>
      <c r="D116" s="10">
        <v>56</v>
      </c>
      <c r="E116" s="38" t="s">
        <v>721</v>
      </c>
      <c r="F116" s="68">
        <v>21</v>
      </c>
    </row>
    <row r="117" spans="1:6" ht="12" customHeight="1">
      <c r="A117" s="9"/>
      <c r="B117" s="72"/>
      <c r="C117" s="126" t="s">
        <v>807</v>
      </c>
      <c r="D117" s="10">
        <v>20</v>
      </c>
      <c r="E117" s="38" t="s">
        <v>1534</v>
      </c>
      <c r="F117" s="68">
        <v>25</v>
      </c>
    </row>
    <row r="118" spans="1:6" ht="12" customHeight="1">
      <c r="A118" s="9"/>
      <c r="B118" s="72"/>
      <c r="C118" s="126" t="s">
        <v>808</v>
      </c>
      <c r="D118" s="10">
        <v>15</v>
      </c>
      <c r="E118" s="38" t="s">
        <v>1535</v>
      </c>
      <c r="F118" s="68">
        <v>15</v>
      </c>
    </row>
    <row r="119" spans="1:6" ht="12" customHeight="1">
      <c r="A119" s="9"/>
      <c r="B119" s="72"/>
      <c r="C119" s="126" t="s">
        <v>809</v>
      </c>
      <c r="D119" s="10">
        <v>0</v>
      </c>
      <c r="E119" s="38" t="s">
        <v>1536</v>
      </c>
      <c r="F119" s="68">
        <v>0</v>
      </c>
    </row>
    <row r="120" spans="1:6" ht="12" customHeight="1">
      <c r="A120" s="9"/>
      <c r="B120" s="72"/>
      <c r="C120" s="126" t="s">
        <v>810</v>
      </c>
      <c r="D120" s="10">
        <v>0</v>
      </c>
      <c r="E120" s="38" t="s">
        <v>1537</v>
      </c>
      <c r="F120" s="68">
        <v>0</v>
      </c>
    </row>
    <row r="121" spans="1:6" ht="12" customHeight="1">
      <c r="A121" s="9"/>
      <c r="B121" s="72"/>
      <c r="C121" s="126" t="s">
        <v>811</v>
      </c>
      <c r="D121" s="10">
        <v>2389</v>
      </c>
      <c r="E121" s="38" t="s">
        <v>1538</v>
      </c>
      <c r="F121" s="68">
        <v>3309</v>
      </c>
    </row>
    <row r="122" spans="1:6" ht="12" customHeight="1">
      <c r="A122" s="9"/>
      <c r="B122" s="72"/>
      <c r="C122" s="126" t="s">
        <v>789</v>
      </c>
      <c r="D122" s="10">
        <v>205</v>
      </c>
      <c r="E122" s="38" t="s">
        <v>46</v>
      </c>
      <c r="F122" s="68">
        <v>510</v>
      </c>
    </row>
    <row r="123" spans="1:6" ht="12" customHeight="1">
      <c r="A123" s="9"/>
      <c r="B123" s="72"/>
      <c r="C123" s="126" t="s">
        <v>812</v>
      </c>
      <c r="D123" s="10">
        <v>1545</v>
      </c>
      <c r="E123" s="38" t="s">
        <v>1539</v>
      </c>
      <c r="F123" s="68">
        <v>4446</v>
      </c>
    </row>
    <row r="124" spans="1:6" ht="12" customHeight="1">
      <c r="A124" s="9"/>
      <c r="B124" s="72"/>
      <c r="C124" s="53" t="s">
        <v>813</v>
      </c>
      <c r="D124" s="10">
        <v>229</v>
      </c>
      <c r="E124" s="37" t="s">
        <v>1540</v>
      </c>
      <c r="F124" s="68">
        <f>SUM(F125:F135)</f>
        <v>238</v>
      </c>
    </row>
    <row r="125" spans="1:6" ht="12" customHeight="1">
      <c r="A125" s="9"/>
      <c r="B125" s="72"/>
      <c r="C125" s="127" t="s">
        <v>814</v>
      </c>
      <c r="D125" s="10">
        <v>174</v>
      </c>
      <c r="E125" s="38" t="s">
        <v>851</v>
      </c>
      <c r="F125" s="68">
        <v>173</v>
      </c>
    </row>
    <row r="126" spans="1:6" ht="12" customHeight="1">
      <c r="A126" s="9"/>
      <c r="B126" s="72"/>
      <c r="C126" s="126" t="s">
        <v>815</v>
      </c>
      <c r="D126" s="10">
        <v>0</v>
      </c>
      <c r="E126" s="38" t="s">
        <v>719</v>
      </c>
      <c r="F126" s="68">
        <v>0</v>
      </c>
    </row>
    <row r="127" spans="1:6" ht="12" customHeight="1">
      <c r="A127" s="9"/>
      <c r="B127" s="72"/>
      <c r="C127" s="127" t="s">
        <v>697</v>
      </c>
      <c r="D127" s="10">
        <v>0</v>
      </c>
      <c r="E127" s="38" t="s">
        <v>721</v>
      </c>
      <c r="F127" s="68">
        <v>0</v>
      </c>
    </row>
    <row r="128" spans="1:6" ht="12" customHeight="1">
      <c r="A128" s="9"/>
      <c r="B128" s="72"/>
      <c r="C128" s="127" t="s">
        <v>816</v>
      </c>
      <c r="D128" s="10">
        <v>0</v>
      </c>
      <c r="E128" s="38" t="s">
        <v>1541</v>
      </c>
      <c r="F128" s="68">
        <v>0</v>
      </c>
    </row>
    <row r="129" spans="1:6" ht="12" customHeight="1">
      <c r="A129" s="9"/>
      <c r="B129" s="72"/>
      <c r="C129" s="127" t="s">
        <v>817</v>
      </c>
      <c r="D129" s="10">
        <v>0</v>
      </c>
      <c r="E129" s="38" t="s">
        <v>1542</v>
      </c>
      <c r="F129" s="68">
        <v>0</v>
      </c>
    </row>
    <row r="130" spans="1:6" ht="12" customHeight="1">
      <c r="A130" s="9"/>
      <c r="B130" s="72"/>
      <c r="C130" s="127" t="s">
        <v>818</v>
      </c>
      <c r="D130" s="10">
        <v>55</v>
      </c>
      <c r="E130" s="38" t="s">
        <v>1543</v>
      </c>
      <c r="F130" s="68">
        <v>65</v>
      </c>
    </row>
    <row r="131" spans="1:6" ht="12" customHeight="1">
      <c r="A131" s="9"/>
      <c r="B131" s="72"/>
      <c r="C131" s="126" t="s">
        <v>819</v>
      </c>
      <c r="D131" s="10">
        <v>0</v>
      </c>
      <c r="E131" s="38" t="s">
        <v>1544</v>
      </c>
      <c r="F131" s="68">
        <v>0</v>
      </c>
    </row>
    <row r="132" spans="1:6" ht="12" customHeight="1">
      <c r="A132" s="9"/>
      <c r="B132" s="72"/>
      <c r="C132" s="127" t="s">
        <v>820</v>
      </c>
      <c r="D132" s="10">
        <v>0</v>
      </c>
      <c r="E132" s="38" t="s">
        <v>1545</v>
      </c>
      <c r="F132" s="68">
        <v>0</v>
      </c>
    </row>
    <row r="133" spans="1:6" ht="12" customHeight="1">
      <c r="A133" s="9"/>
      <c r="B133" s="72"/>
      <c r="C133" s="127" t="s">
        <v>821</v>
      </c>
      <c r="D133" s="10">
        <v>0</v>
      </c>
      <c r="E133" s="38" t="s">
        <v>1546</v>
      </c>
      <c r="F133" s="68">
        <v>0</v>
      </c>
    </row>
    <row r="134" spans="1:6" ht="12" customHeight="1">
      <c r="A134" s="9"/>
      <c r="B134" s="72"/>
      <c r="C134" s="126" t="s">
        <v>789</v>
      </c>
      <c r="D134" s="10">
        <v>0</v>
      </c>
      <c r="E134" s="38" t="s">
        <v>46</v>
      </c>
      <c r="F134" s="68">
        <v>0</v>
      </c>
    </row>
    <row r="135" spans="1:6" ht="12" customHeight="1">
      <c r="A135" s="9"/>
      <c r="B135" s="72"/>
      <c r="C135" s="126" t="s">
        <v>822</v>
      </c>
      <c r="D135" s="10">
        <v>0</v>
      </c>
      <c r="E135" s="38" t="s">
        <v>1547</v>
      </c>
      <c r="F135" s="68">
        <v>0</v>
      </c>
    </row>
    <row r="136" spans="1:6" ht="12" customHeight="1">
      <c r="A136" s="9"/>
      <c r="B136" s="72"/>
      <c r="C136" s="51" t="s">
        <v>823</v>
      </c>
      <c r="D136" s="10">
        <v>21132</v>
      </c>
      <c r="E136" s="37" t="s">
        <v>1548</v>
      </c>
      <c r="F136" s="68">
        <f>SUM(F137:F145)</f>
        <v>28822</v>
      </c>
    </row>
    <row r="137" spans="1:6" ht="12" customHeight="1">
      <c r="A137" s="9"/>
      <c r="B137" s="72"/>
      <c r="C137" s="127" t="s">
        <v>792</v>
      </c>
      <c r="D137" s="10">
        <v>16853</v>
      </c>
      <c r="E137" s="38" t="s">
        <v>851</v>
      </c>
      <c r="F137" s="68">
        <v>20940</v>
      </c>
    </row>
    <row r="138" spans="1:6" ht="12" customHeight="1">
      <c r="A138" s="9"/>
      <c r="B138" s="72"/>
      <c r="C138" s="127" t="s">
        <v>695</v>
      </c>
      <c r="D138" s="10">
        <v>1496</v>
      </c>
      <c r="E138" s="38" t="s">
        <v>719</v>
      </c>
      <c r="F138" s="68">
        <v>3091</v>
      </c>
    </row>
    <row r="139" spans="1:6" ht="12" customHeight="1">
      <c r="A139" s="9"/>
      <c r="B139" s="72"/>
      <c r="C139" s="127" t="s">
        <v>824</v>
      </c>
      <c r="D139" s="10">
        <v>0</v>
      </c>
      <c r="E139" s="38" t="s">
        <v>721</v>
      </c>
      <c r="F139" s="68">
        <v>11</v>
      </c>
    </row>
    <row r="140" spans="1:6" ht="12" customHeight="1">
      <c r="A140" s="9"/>
      <c r="B140" s="72"/>
      <c r="C140" s="127" t="s">
        <v>825</v>
      </c>
      <c r="D140" s="10">
        <v>746</v>
      </c>
      <c r="E140" s="38" t="s">
        <v>1549</v>
      </c>
      <c r="F140" s="68">
        <v>701</v>
      </c>
    </row>
    <row r="141" spans="1:6" ht="12" customHeight="1">
      <c r="A141" s="9"/>
      <c r="B141" s="72"/>
      <c r="C141" s="127" t="s">
        <v>826</v>
      </c>
      <c r="D141" s="10">
        <v>1075</v>
      </c>
      <c r="E141" s="38" t="s">
        <v>1550</v>
      </c>
      <c r="F141" s="68">
        <v>1154</v>
      </c>
    </row>
    <row r="142" spans="1:6" ht="12" customHeight="1">
      <c r="A142" s="9"/>
      <c r="B142" s="72"/>
      <c r="C142" s="126" t="s">
        <v>827</v>
      </c>
      <c r="D142" s="10">
        <v>184</v>
      </c>
      <c r="E142" s="38" t="s">
        <v>1551</v>
      </c>
      <c r="F142" s="68">
        <v>610</v>
      </c>
    </row>
    <row r="143" spans="1:6" ht="12" customHeight="1">
      <c r="A143" s="9"/>
      <c r="B143" s="72"/>
      <c r="C143" s="127" t="s">
        <v>828</v>
      </c>
      <c r="D143" s="10">
        <v>0</v>
      </c>
      <c r="E143" s="38" t="s">
        <v>102</v>
      </c>
      <c r="F143" s="68">
        <v>226</v>
      </c>
    </row>
    <row r="144" spans="1:6" ht="12" customHeight="1">
      <c r="A144" s="9"/>
      <c r="B144" s="72"/>
      <c r="C144" s="127" t="s">
        <v>789</v>
      </c>
      <c r="D144" s="10">
        <v>24</v>
      </c>
      <c r="E144" s="38" t="s">
        <v>46</v>
      </c>
      <c r="F144" s="68">
        <v>96</v>
      </c>
    </row>
    <row r="145" spans="1:6" ht="12" customHeight="1">
      <c r="A145" s="9"/>
      <c r="B145" s="72"/>
      <c r="C145" s="129" t="s">
        <v>829</v>
      </c>
      <c r="D145" s="10">
        <v>754</v>
      </c>
      <c r="E145" s="38" t="s">
        <v>1552</v>
      </c>
      <c r="F145" s="68">
        <v>1993</v>
      </c>
    </row>
    <row r="146" spans="1:6" ht="12" customHeight="1">
      <c r="A146" s="9"/>
      <c r="B146" s="72"/>
      <c r="C146" s="130" t="s">
        <v>1682</v>
      </c>
      <c r="D146" s="10">
        <v>7358</v>
      </c>
      <c r="E146" s="37" t="s">
        <v>1553</v>
      </c>
      <c r="F146" s="68">
        <f>SUM(F147:F158)</f>
        <v>14293</v>
      </c>
    </row>
    <row r="147" spans="1:6" ht="12" customHeight="1">
      <c r="A147" s="9"/>
      <c r="B147" s="72"/>
      <c r="C147" s="50" t="s">
        <v>831</v>
      </c>
      <c r="D147" s="10">
        <v>2522</v>
      </c>
      <c r="E147" s="38" t="s">
        <v>851</v>
      </c>
      <c r="F147" s="68">
        <v>3049</v>
      </c>
    </row>
    <row r="148" spans="1:6" ht="12" customHeight="1">
      <c r="A148" s="9"/>
      <c r="B148" s="72"/>
      <c r="C148" s="129" t="s">
        <v>832</v>
      </c>
      <c r="D148" s="10">
        <v>1249</v>
      </c>
      <c r="E148" s="38" t="s">
        <v>719</v>
      </c>
      <c r="F148" s="68">
        <v>1559</v>
      </c>
    </row>
    <row r="149" spans="1:6" ht="12" customHeight="1">
      <c r="A149" s="9"/>
      <c r="B149" s="72"/>
      <c r="C149" s="127" t="s">
        <v>833</v>
      </c>
      <c r="D149" s="10">
        <v>56</v>
      </c>
      <c r="E149" s="38" t="s">
        <v>721</v>
      </c>
      <c r="F149" s="68">
        <v>54</v>
      </c>
    </row>
    <row r="150" spans="1:6" s="14" customFormat="1" ht="12" customHeight="1">
      <c r="A150" s="9"/>
      <c r="B150" s="72"/>
      <c r="C150" s="126" t="s">
        <v>834</v>
      </c>
      <c r="D150" s="10">
        <v>0</v>
      </c>
      <c r="E150" s="38" t="s">
        <v>1554</v>
      </c>
      <c r="F150" s="68">
        <v>0</v>
      </c>
    </row>
    <row r="151" spans="1:6" ht="12" customHeight="1">
      <c r="A151" s="9"/>
      <c r="B151" s="72"/>
      <c r="C151" s="126" t="s">
        <v>835</v>
      </c>
      <c r="D151" s="10">
        <v>0</v>
      </c>
      <c r="E151" s="38" t="s">
        <v>1555</v>
      </c>
      <c r="F151" s="68">
        <v>0</v>
      </c>
    </row>
    <row r="152" spans="1:6" ht="12" customHeight="1">
      <c r="A152" s="9"/>
      <c r="B152" s="72"/>
      <c r="C152" s="126" t="s">
        <v>836</v>
      </c>
      <c r="D152" s="10">
        <v>1344</v>
      </c>
      <c r="E152" s="38" t="s">
        <v>1556</v>
      </c>
      <c r="F152" s="68">
        <v>3202</v>
      </c>
    </row>
    <row r="153" spans="1:6" ht="12" customHeight="1">
      <c r="A153" s="9"/>
      <c r="B153" s="72"/>
      <c r="C153" s="126" t="s">
        <v>837</v>
      </c>
      <c r="D153" s="10">
        <v>0</v>
      </c>
      <c r="E153" s="38" t="s">
        <v>1557</v>
      </c>
      <c r="F153" s="68">
        <v>100</v>
      </c>
    </row>
    <row r="154" spans="1:6" ht="12" customHeight="1">
      <c r="A154" s="13"/>
      <c r="B154" s="72"/>
      <c r="C154" s="126" t="s">
        <v>838</v>
      </c>
      <c r="D154" s="10">
        <v>40</v>
      </c>
      <c r="E154" s="38" t="s">
        <v>1558</v>
      </c>
      <c r="F154" s="68">
        <v>20</v>
      </c>
    </row>
    <row r="155" spans="1:6" ht="12" customHeight="1">
      <c r="A155" s="15"/>
      <c r="B155" s="72"/>
      <c r="C155" s="127" t="s">
        <v>839</v>
      </c>
      <c r="D155" s="10">
        <v>90</v>
      </c>
      <c r="E155" s="38" t="s">
        <v>839</v>
      </c>
      <c r="F155" s="68">
        <v>100</v>
      </c>
    </row>
    <row r="156" spans="1:6" ht="12" customHeight="1">
      <c r="A156" s="16"/>
      <c r="B156" s="72"/>
      <c r="C156" s="126" t="s">
        <v>840</v>
      </c>
      <c r="D156" s="10">
        <v>120</v>
      </c>
      <c r="E156" s="38" t="s">
        <v>102</v>
      </c>
      <c r="F156" s="68">
        <v>140</v>
      </c>
    </row>
    <row r="157" spans="1:6" ht="12" customHeight="1">
      <c r="A157" s="17"/>
      <c r="B157" s="75"/>
      <c r="C157" s="126" t="s">
        <v>841</v>
      </c>
      <c r="D157" s="10">
        <v>1897</v>
      </c>
      <c r="E157" s="38" t="s">
        <v>46</v>
      </c>
      <c r="F157" s="68">
        <v>2118</v>
      </c>
    </row>
    <row r="158" spans="1:6" ht="12" customHeight="1">
      <c r="A158" s="17"/>
      <c r="B158" s="72"/>
      <c r="C158" s="126" t="s">
        <v>842</v>
      </c>
      <c r="D158" s="10">
        <v>40</v>
      </c>
      <c r="E158" s="38" t="s">
        <v>1559</v>
      </c>
      <c r="F158" s="68">
        <v>3951</v>
      </c>
    </row>
    <row r="159" spans="1:6" ht="12" customHeight="1">
      <c r="A159" s="18"/>
      <c r="B159" s="72"/>
      <c r="C159" s="124" t="s">
        <v>1683</v>
      </c>
      <c r="D159" s="10">
        <v>3312</v>
      </c>
      <c r="E159" s="37" t="s">
        <v>1560</v>
      </c>
      <c r="F159" s="68">
        <f>SUM(F160:F165)</f>
        <v>5020</v>
      </c>
    </row>
    <row r="160" spans="1:6" ht="12" customHeight="1">
      <c r="A160" s="18"/>
      <c r="B160" s="72"/>
      <c r="C160" s="126" t="s">
        <v>844</v>
      </c>
      <c r="D160" s="10">
        <v>2038</v>
      </c>
      <c r="E160" s="38" t="s">
        <v>851</v>
      </c>
      <c r="F160" s="68">
        <v>2692</v>
      </c>
    </row>
    <row r="161" spans="1:6" ht="12" customHeight="1">
      <c r="A161" s="18"/>
      <c r="B161" s="72"/>
      <c r="C161" s="126" t="s">
        <v>845</v>
      </c>
      <c r="D161" s="10">
        <v>382</v>
      </c>
      <c r="E161" s="38" t="s">
        <v>719</v>
      </c>
      <c r="F161" s="68">
        <v>416</v>
      </c>
    </row>
    <row r="162" spans="1:6" ht="12" customHeight="1">
      <c r="A162" s="18"/>
      <c r="B162" s="72"/>
      <c r="C162" s="127" t="s">
        <v>846</v>
      </c>
      <c r="D162" s="10">
        <v>5</v>
      </c>
      <c r="E162" s="38" t="s">
        <v>721</v>
      </c>
      <c r="F162" s="68">
        <v>4</v>
      </c>
    </row>
    <row r="163" spans="1:6" ht="12" customHeight="1">
      <c r="A163" s="18"/>
      <c r="B163" s="72"/>
      <c r="C163" s="127" t="s">
        <v>847</v>
      </c>
      <c r="D163" s="10">
        <v>332</v>
      </c>
      <c r="E163" s="38" t="s">
        <v>847</v>
      </c>
      <c r="F163" s="68">
        <v>1093</v>
      </c>
    </row>
    <row r="164" spans="1:6" ht="12" customHeight="1">
      <c r="A164" s="18"/>
      <c r="B164" s="72"/>
      <c r="C164" s="127" t="s">
        <v>848</v>
      </c>
      <c r="D164" s="10">
        <v>219</v>
      </c>
      <c r="E164" s="38" t="s">
        <v>46</v>
      </c>
      <c r="F164" s="68">
        <v>257</v>
      </c>
    </row>
    <row r="165" spans="1:6" ht="12" customHeight="1">
      <c r="A165" s="18"/>
      <c r="B165" s="72"/>
      <c r="C165" s="127" t="s">
        <v>849</v>
      </c>
      <c r="D165" s="10">
        <v>336</v>
      </c>
      <c r="E165" s="38" t="s">
        <v>849</v>
      </c>
      <c r="F165" s="68">
        <v>558</v>
      </c>
    </row>
    <row r="166" spans="1:6" ht="12" customHeight="1">
      <c r="A166" s="18"/>
      <c r="B166" s="72"/>
      <c r="C166" s="56" t="s">
        <v>850</v>
      </c>
      <c r="D166" s="10">
        <v>5944</v>
      </c>
      <c r="E166" s="37" t="s">
        <v>850</v>
      </c>
      <c r="F166" s="68">
        <f>SUM(F167:F170)</f>
        <v>12022</v>
      </c>
    </row>
    <row r="167" spans="1:6" ht="12" customHeight="1">
      <c r="A167" s="18"/>
      <c r="B167" s="72"/>
      <c r="C167" s="131" t="s">
        <v>851</v>
      </c>
      <c r="D167" s="10">
        <v>2040</v>
      </c>
      <c r="E167" s="38" t="s">
        <v>851</v>
      </c>
      <c r="F167" s="68">
        <v>2844</v>
      </c>
    </row>
    <row r="168" spans="1:6" ht="12" customHeight="1">
      <c r="A168" s="18"/>
      <c r="B168" s="72"/>
      <c r="C168" s="132" t="s">
        <v>852</v>
      </c>
      <c r="D168" s="10">
        <v>119</v>
      </c>
      <c r="E168" s="38" t="s">
        <v>719</v>
      </c>
      <c r="F168" s="68">
        <v>161</v>
      </c>
    </row>
    <row r="169" spans="1:6" ht="12" customHeight="1">
      <c r="A169" s="18"/>
      <c r="B169" s="72"/>
      <c r="C169" s="131" t="s">
        <v>853</v>
      </c>
      <c r="D169" s="10">
        <v>2012</v>
      </c>
      <c r="E169" s="38" t="s">
        <v>853</v>
      </c>
      <c r="F169" s="68">
        <v>8497</v>
      </c>
    </row>
    <row r="170" spans="1:6" ht="12" customHeight="1">
      <c r="A170" s="18"/>
      <c r="B170" s="72"/>
      <c r="C170" s="127" t="s">
        <v>854</v>
      </c>
      <c r="D170" s="10">
        <v>1773</v>
      </c>
      <c r="E170" s="38" t="s">
        <v>854</v>
      </c>
      <c r="F170" s="68">
        <v>520</v>
      </c>
    </row>
    <row r="171" spans="1:6" ht="12" customHeight="1">
      <c r="A171" s="18"/>
      <c r="B171" s="72"/>
      <c r="C171" s="51" t="s">
        <v>855</v>
      </c>
      <c r="D171" s="10">
        <v>12822</v>
      </c>
      <c r="E171" s="37" t="s">
        <v>855</v>
      </c>
      <c r="F171" s="68">
        <f>SUM(F172:F178)</f>
        <v>16138</v>
      </c>
    </row>
    <row r="172" spans="1:6" ht="12" customHeight="1">
      <c r="A172" s="18"/>
      <c r="B172" s="72"/>
      <c r="C172" s="127" t="s">
        <v>851</v>
      </c>
      <c r="D172" s="10">
        <v>9544</v>
      </c>
      <c r="E172" s="38" t="s">
        <v>851</v>
      </c>
      <c r="F172" s="68">
        <v>11589</v>
      </c>
    </row>
    <row r="173" spans="1:6" ht="12" customHeight="1">
      <c r="A173" s="18"/>
      <c r="B173" s="72"/>
      <c r="C173" s="127" t="s">
        <v>852</v>
      </c>
      <c r="D173" s="10">
        <v>1793</v>
      </c>
      <c r="E173" s="38" t="s">
        <v>719</v>
      </c>
      <c r="F173" s="68">
        <v>2423</v>
      </c>
    </row>
    <row r="174" spans="1:6" ht="12" customHeight="1">
      <c r="A174" s="18"/>
      <c r="B174" s="72"/>
      <c r="C174" s="127" t="s">
        <v>846</v>
      </c>
      <c r="D174" s="10">
        <v>16</v>
      </c>
      <c r="E174" s="38" t="s">
        <v>721</v>
      </c>
      <c r="F174" s="68">
        <v>10</v>
      </c>
    </row>
    <row r="175" spans="1:6" ht="12" customHeight="1">
      <c r="A175" s="18"/>
      <c r="B175" s="72"/>
      <c r="C175" s="127" t="s">
        <v>856</v>
      </c>
      <c r="D175" s="10">
        <v>0</v>
      </c>
      <c r="E175" s="38" t="s">
        <v>856</v>
      </c>
      <c r="F175" s="68">
        <v>0</v>
      </c>
    </row>
    <row r="176" spans="1:6" ht="12" customHeight="1">
      <c r="A176" s="18"/>
      <c r="B176" s="72"/>
      <c r="C176" s="127" t="s">
        <v>857</v>
      </c>
      <c r="D176" s="10">
        <v>0</v>
      </c>
      <c r="E176" s="38" t="s">
        <v>1561</v>
      </c>
      <c r="F176" s="68">
        <v>0</v>
      </c>
    </row>
    <row r="177" spans="1:6" ht="12" customHeight="1">
      <c r="A177" s="18"/>
      <c r="B177" s="72"/>
      <c r="C177" s="127" t="s">
        <v>858</v>
      </c>
      <c r="D177" s="10">
        <v>405</v>
      </c>
      <c r="E177" s="38" t="s">
        <v>46</v>
      </c>
      <c r="F177" s="68">
        <v>357</v>
      </c>
    </row>
    <row r="178" spans="1:6" ht="12" customHeight="1">
      <c r="A178" s="18"/>
      <c r="B178" s="72"/>
      <c r="C178" s="127" t="s">
        <v>859</v>
      </c>
      <c r="D178" s="10">
        <v>1064</v>
      </c>
      <c r="E178" s="38" t="s">
        <v>1562</v>
      </c>
      <c r="F178" s="69">
        <v>1759</v>
      </c>
    </row>
    <row r="179" spans="1:6" ht="12" customHeight="1">
      <c r="A179" s="18"/>
      <c r="B179" s="72"/>
      <c r="C179" s="55" t="s">
        <v>860</v>
      </c>
      <c r="D179" s="10">
        <v>181114</v>
      </c>
      <c r="E179" s="37" t="s">
        <v>1563</v>
      </c>
      <c r="F179" s="68">
        <f>SUM(F180:F180)</f>
        <v>289333</v>
      </c>
    </row>
    <row r="180" spans="1:6" ht="12" customHeight="1">
      <c r="A180" s="18"/>
      <c r="B180" s="72"/>
      <c r="C180" s="55" t="s">
        <v>861</v>
      </c>
      <c r="D180" s="10">
        <v>181114</v>
      </c>
      <c r="E180" s="38" t="s">
        <v>1564</v>
      </c>
      <c r="F180" s="68">
        <v>289333</v>
      </c>
    </row>
    <row r="181" spans="1:6" ht="12" customHeight="1">
      <c r="A181" s="18"/>
      <c r="B181" s="72"/>
      <c r="C181" s="55" t="s">
        <v>862</v>
      </c>
      <c r="D181" s="12">
        <v>6</v>
      </c>
      <c r="E181" s="37" t="s">
        <v>1565</v>
      </c>
      <c r="F181" s="68"/>
    </row>
    <row r="182" spans="1:6" ht="12" customHeight="1">
      <c r="A182" s="18"/>
      <c r="B182" s="72"/>
      <c r="C182" s="55" t="s">
        <v>863</v>
      </c>
      <c r="D182" s="12"/>
      <c r="E182" s="37" t="s">
        <v>1579</v>
      </c>
      <c r="F182" s="68"/>
    </row>
    <row r="183" spans="1:6" ht="12" customHeight="1">
      <c r="A183" s="18"/>
      <c r="B183" s="72"/>
      <c r="C183" s="55" t="s">
        <v>864</v>
      </c>
      <c r="D183" s="12"/>
      <c r="E183" s="37" t="s">
        <v>1566</v>
      </c>
      <c r="F183" s="68"/>
    </row>
    <row r="184" spans="1:6" ht="12" customHeight="1">
      <c r="A184" s="18"/>
      <c r="B184" s="72"/>
      <c r="C184" s="55" t="s">
        <v>865</v>
      </c>
      <c r="D184" s="12"/>
      <c r="E184" s="37" t="s">
        <v>1567</v>
      </c>
      <c r="F184" s="68"/>
    </row>
    <row r="185" spans="1:6" ht="12" customHeight="1">
      <c r="A185" s="18"/>
      <c r="B185" s="72"/>
      <c r="C185" s="55" t="s">
        <v>1665</v>
      </c>
      <c r="D185" s="12">
        <v>6</v>
      </c>
      <c r="E185" s="37" t="s">
        <v>1568</v>
      </c>
      <c r="F185" s="68"/>
    </row>
    <row r="186" spans="1:6" ht="12" customHeight="1">
      <c r="A186" s="18"/>
      <c r="B186" s="72"/>
      <c r="C186" s="55" t="s">
        <v>867</v>
      </c>
      <c r="D186" s="10">
        <f>D187+D192+D200+D205+D207+D210+D217</f>
        <v>1301071</v>
      </c>
      <c r="E186" s="37" t="s">
        <v>867</v>
      </c>
      <c r="F186" s="68">
        <f>F187+F192+F200+F205+F207+F210+F217</f>
        <v>1215055</v>
      </c>
    </row>
    <row r="187" spans="1:6" ht="12" customHeight="1">
      <c r="A187" s="18"/>
      <c r="B187" s="72"/>
      <c r="C187" s="55" t="s">
        <v>868</v>
      </c>
      <c r="D187" s="10">
        <v>25796</v>
      </c>
      <c r="E187" s="37" t="s">
        <v>868</v>
      </c>
      <c r="F187" s="68">
        <f>SUM(F188:F191)</f>
        <v>26265</v>
      </c>
    </row>
    <row r="188" spans="1:6" ht="12" customHeight="1">
      <c r="A188" s="18"/>
      <c r="B188" s="72"/>
      <c r="C188" s="50" t="s">
        <v>851</v>
      </c>
      <c r="D188" s="10">
        <v>15692</v>
      </c>
      <c r="E188" s="38" t="s">
        <v>851</v>
      </c>
      <c r="F188" s="68">
        <v>16700</v>
      </c>
    </row>
    <row r="189" spans="1:6" ht="12" customHeight="1">
      <c r="A189" s="18"/>
      <c r="B189" s="72"/>
      <c r="C189" s="50" t="s">
        <v>852</v>
      </c>
      <c r="D189" s="10">
        <v>2986</v>
      </c>
      <c r="E189" s="38" t="s">
        <v>719</v>
      </c>
      <c r="F189" s="68">
        <v>2067</v>
      </c>
    </row>
    <row r="190" spans="1:6" ht="12" customHeight="1">
      <c r="A190" s="18"/>
      <c r="B190" s="72"/>
      <c r="C190" s="50" t="s">
        <v>846</v>
      </c>
      <c r="D190" s="10">
        <v>10</v>
      </c>
      <c r="E190" s="38" t="s">
        <v>721</v>
      </c>
      <c r="F190" s="68">
        <v>70</v>
      </c>
    </row>
    <row r="191" spans="1:6" ht="12" customHeight="1">
      <c r="A191" s="18"/>
      <c r="B191" s="72"/>
      <c r="C191" s="50" t="s">
        <v>869</v>
      </c>
      <c r="D191" s="12">
        <v>7108</v>
      </c>
      <c r="E191" s="38" t="s">
        <v>869</v>
      </c>
      <c r="F191" s="68">
        <v>7428</v>
      </c>
    </row>
    <row r="192" spans="1:6" ht="12" customHeight="1">
      <c r="A192" s="18"/>
      <c r="B192" s="72"/>
      <c r="C192" s="55" t="s">
        <v>870</v>
      </c>
      <c r="D192" s="10">
        <f>SUM(D193:D199)</f>
        <v>1063537</v>
      </c>
      <c r="E192" s="37" t="s">
        <v>870</v>
      </c>
      <c r="F192" s="68">
        <f>SUM(F193:F199)</f>
        <v>981713</v>
      </c>
    </row>
    <row r="193" spans="1:6" ht="12" customHeight="1">
      <c r="A193" s="18"/>
      <c r="B193" s="72"/>
      <c r="C193" s="50" t="s">
        <v>871</v>
      </c>
      <c r="D193" s="10">
        <v>39587</v>
      </c>
      <c r="E193" s="38" t="s">
        <v>871</v>
      </c>
      <c r="F193" s="68">
        <v>69439</v>
      </c>
    </row>
    <row r="194" spans="1:6" ht="12" customHeight="1">
      <c r="A194" s="18"/>
      <c r="B194" s="72"/>
      <c r="C194" s="50" t="s">
        <v>872</v>
      </c>
      <c r="D194" s="10">
        <v>267991</v>
      </c>
      <c r="E194" s="38" t="s">
        <v>872</v>
      </c>
      <c r="F194" s="68">
        <v>274693</v>
      </c>
    </row>
    <row r="195" spans="1:6" ht="12" customHeight="1">
      <c r="A195" s="18"/>
      <c r="B195" s="72"/>
      <c r="C195" s="50" t="s">
        <v>873</v>
      </c>
      <c r="D195" s="10">
        <v>176597</v>
      </c>
      <c r="E195" s="38" t="s">
        <v>873</v>
      </c>
      <c r="F195" s="68">
        <v>178908</v>
      </c>
    </row>
    <row r="196" spans="1:6" ht="12" customHeight="1">
      <c r="A196" s="18"/>
      <c r="B196" s="72"/>
      <c r="C196" s="50" t="s">
        <v>874</v>
      </c>
      <c r="D196" s="10">
        <v>62191</v>
      </c>
      <c r="E196" s="38" t="s">
        <v>874</v>
      </c>
      <c r="F196" s="68">
        <v>77516</v>
      </c>
    </row>
    <row r="197" spans="1:6" ht="12" customHeight="1">
      <c r="A197" s="18"/>
      <c r="B197" s="72"/>
      <c r="C197" s="50" t="s">
        <v>875</v>
      </c>
      <c r="D197" s="10">
        <v>121234</v>
      </c>
      <c r="E197" s="38" t="s">
        <v>875</v>
      </c>
      <c r="F197" s="68">
        <v>62125</v>
      </c>
    </row>
    <row r="198" spans="1:6" ht="12" customHeight="1">
      <c r="A198" s="18"/>
      <c r="B198" s="72"/>
      <c r="C198" s="50" t="s">
        <v>876</v>
      </c>
      <c r="D198" s="10">
        <v>11553</v>
      </c>
      <c r="E198" s="38" t="s">
        <v>876</v>
      </c>
      <c r="F198" s="68">
        <v>0</v>
      </c>
    </row>
    <row r="199" spans="1:6" ht="12" customHeight="1">
      <c r="A199" s="18"/>
      <c r="B199" s="72"/>
      <c r="C199" s="50" t="s">
        <v>877</v>
      </c>
      <c r="D199" s="10">
        <v>384384</v>
      </c>
      <c r="E199" s="38" t="s">
        <v>877</v>
      </c>
      <c r="F199" s="68">
        <v>319032</v>
      </c>
    </row>
    <row r="200" spans="1:6" ht="12" customHeight="1">
      <c r="A200" s="18"/>
      <c r="B200" s="72"/>
      <c r="C200" s="55" t="s">
        <v>878</v>
      </c>
      <c r="D200" s="10">
        <f>SUM(D201:D204)</f>
        <v>37979</v>
      </c>
      <c r="E200" s="37" t="s">
        <v>878</v>
      </c>
      <c r="F200" s="68">
        <v>87452</v>
      </c>
    </row>
    <row r="201" spans="1:6" ht="12" customHeight="1">
      <c r="A201" s="18"/>
      <c r="B201" s="72"/>
      <c r="C201" s="50" t="s">
        <v>879</v>
      </c>
      <c r="D201" s="10">
        <v>5008</v>
      </c>
      <c r="E201" s="38" t="s">
        <v>879</v>
      </c>
      <c r="F201" s="68">
        <v>17375</v>
      </c>
    </row>
    <row r="202" spans="1:6" ht="12" customHeight="1">
      <c r="A202" s="18"/>
      <c r="B202" s="72"/>
      <c r="C202" s="50" t="s">
        <v>880</v>
      </c>
      <c r="D202" s="10">
        <v>1930</v>
      </c>
      <c r="E202" s="38" t="s">
        <v>880</v>
      </c>
      <c r="F202" s="68">
        <v>4069</v>
      </c>
    </row>
    <row r="203" spans="1:6" ht="12" customHeight="1">
      <c r="A203" s="18"/>
      <c r="B203" s="72"/>
      <c r="C203" s="50" t="s">
        <v>881</v>
      </c>
      <c r="D203" s="10">
        <v>17837</v>
      </c>
      <c r="E203" s="38" t="s">
        <v>881</v>
      </c>
      <c r="F203" s="68">
        <v>11480</v>
      </c>
    </row>
    <row r="204" spans="1:6" ht="12" customHeight="1">
      <c r="A204" s="18"/>
      <c r="B204" s="72"/>
      <c r="C204" s="50" t="s">
        <v>882</v>
      </c>
      <c r="D204" s="10">
        <v>13204</v>
      </c>
      <c r="E204" s="38" t="s">
        <v>882</v>
      </c>
      <c r="F204" s="68">
        <v>16175</v>
      </c>
    </row>
    <row r="205" spans="1:6" ht="12" customHeight="1">
      <c r="A205" s="18"/>
      <c r="B205" s="72"/>
      <c r="C205" s="55" t="s">
        <v>883</v>
      </c>
      <c r="D205" s="12">
        <v>649</v>
      </c>
      <c r="E205" s="37" t="s">
        <v>883</v>
      </c>
      <c r="F205" s="68">
        <v>769</v>
      </c>
    </row>
    <row r="206" spans="1:6" ht="12" customHeight="1">
      <c r="A206" s="18"/>
      <c r="B206" s="72"/>
      <c r="C206" s="50" t="s">
        <v>884</v>
      </c>
      <c r="D206" s="10">
        <v>649</v>
      </c>
      <c r="E206" s="38" t="s">
        <v>884</v>
      </c>
      <c r="F206" s="68">
        <v>769</v>
      </c>
    </row>
    <row r="207" spans="1:7" ht="12" customHeight="1">
      <c r="A207" s="18"/>
      <c r="B207" s="72"/>
      <c r="C207" s="133" t="s">
        <v>1684</v>
      </c>
      <c r="D207" s="10">
        <f>SUM(D208:D209)</f>
        <v>25284</v>
      </c>
      <c r="E207" s="37" t="s">
        <v>885</v>
      </c>
      <c r="F207" s="68">
        <f>SUM(F208:F209)</f>
        <v>24795</v>
      </c>
      <c r="G207" s="35"/>
    </row>
    <row r="208" spans="1:6" ht="12" customHeight="1">
      <c r="A208" s="18"/>
      <c r="B208" s="72"/>
      <c r="C208" s="55" t="s">
        <v>886</v>
      </c>
      <c r="D208" s="10">
        <v>16006</v>
      </c>
      <c r="E208" s="38" t="s">
        <v>886</v>
      </c>
      <c r="F208" s="68">
        <v>22878</v>
      </c>
    </row>
    <row r="209" spans="1:6" ht="12" customHeight="1">
      <c r="A209" s="18"/>
      <c r="B209" s="72"/>
      <c r="C209" s="55" t="s">
        <v>887</v>
      </c>
      <c r="D209" s="12">
        <v>9278</v>
      </c>
      <c r="E209" s="38" t="s">
        <v>887</v>
      </c>
      <c r="F209" s="68">
        <v>1917</v>
      </c>
    </row>
    <row r="210" spans="1:6" ht="12" customHeight="1">
      <c r="A210" s="18"/>
      <c r="B210" s="72"/>
      <c r="C210" s="55" t="s">
        <v>888</v>
      </c>
      <c r="D210" s="10">
        <v>48148</v>
      </c>
      <c r="E210" s="37" t="s">
        <v>888</v>
      </c>
      <c r="F210" s="71">
        <v>47362</v>
      </c>
    </row>
    <row r="211" spans="1:6" ht="12" customHeight="1">
      <c r="A211" s="18"/>
      <c r="B211" s="72"/>
      <c r="C211" s="55" t="s">
        <v>889</v>
      </c>
      <c r="D211" s="10">
        <v>7166</v>
      </c>
      <c r="E211" s="38" t="s">
        <v>889</v>
      </c>
      <c r="F211" s="68">
        <v>3714</v>
      </c>
    </row>
    <row r="212" spans="1:6" ht="12" customHeight="1">
      <c r="A212" s="18"/>
      <c r="B212" s="72"/>
      <c r="C212" s="55" t="s">
        <v>890</v>
      </c>
      <c r="D212" s="10">
        <v>911</v>
      </c>
      <c r="E212" s="38" t="s">
        <v>890</v>
      </c>
      <c r="F212" s="68">
        <v>2669</v>
      </c>
    </row>
    <row r="213" spans="1:6" ht="12" customHeight="1">
      <c r="A213" s="18"/>
      <c r="B213" s="72"/>
      <c r="C213" s="55" t="s">
        <v>891</v>
      </c>
      <c r="D213" s="10">
        <v>827</v>
      </c>
      <c r="E213" s="38" t="s">
        <v>891</v>
      </c>
      <c r="F213" s="68">
        <v>1821</v>
      </c>
    </row>
    <row r="214" spans="1:6" ht="12" customHeight="1">
      <c r="A214" s="18"/>
      <c r="B214" s="72"/>
      <c r="C214" s="55" t="s">
        <v>892</v>
      </c>
      <c r="D214" s="10">
        <v>2197</v>
      </c>
      <c r="E214" s="38" t="s">
        <v>892</v>
      </c>
      <c r="F214" s="68">
        <v>597</v>
      </c>
    </row>
    <row r="215" spans="1:6" ht="12" customHeight="1">
      <c r="A215" s="18"/>
      <c r="B215" s="72"/>
      <c r="C215" s="55" t="s">
        <v>893</v>
      </c>
      <c r="D215" s="10">
        <v>730</v>
      </c>
      <c r="E215" s="38" t="s">
        <v>893</v>
      </c>
      <c r="F215" s="68">
        <v>3420</v>
      </c>
    </row>
    <row r="216" spans="1:6" ht="12" customHeight="1">
      <c r="A216" s="18"/>
      <c r="B216" s="72"/>
      <c r="C216" s="55" t="s">
        <v>894</v>
      </c>
      <c r="D216" s="10">
        <v>36317</v>
      </c>
      <c r="E216" s="38" t="s">
        <v>894</v>
      </c>
      <c r="F216" s="68">
        <v>31381</v>
      </c>
    </row>
    <row r="217" spans="1:6" ht="12" customHeight="1">
      <c r="A217" s="18"/>
      <c r="B217" s="72"/>
      <c r="C217" s="55" t="s">
        <v>895</v>
      </c>
      <c r="D217" s="10">
        <v>99678</v>
      </c>
      <c r="E217" s="37" t="s">
        <v>1317</v>
      </c>
      <c r="F217" s="68">
        <v>46699</v>
      </c>
    </row>
    <row r="218" spans="1:7" ht="12" customHeight="1">
      <c r="A218" s="18"/>
      <c r="B218" s="72"/>
      <c r="C218" s="55" t="s">
        <v>896</v>
      </c>
      <c r="D218" s="10">
        <v>99678</v>
      </c>
      <c r="E218" s="38" t="s">
        <v>1318</v>
      </c>
      <c r="F218" s="68">
        <v>46699</v>
      </c>
      <c r="G218" s="35"/>
    </row>
    <row r="219" spans="1:6" ht="12" customHeight="1">
      <c r="A219" s="18"/>
      <c r="B219" s="72"/>
      <c r="C219" s="55" t="s">
        <v>897</v>
      </c>
      <c r="D219" s="10">
        <v>37598</v>
      </c>
      <c r="E219" s="37" t="s">
        <v>897</v>
      </c>
      <c r="F219" s="68">
        <v>83890</v>
      </c>
    </row>
    <row r="220" spans="1:6" ht="12" customHeight="1">
      <c r="A220" s="18"/>
      <c r="B220" s="72"/>
      <c r="C220" s="55" t="s">
        <v>898</v>
      </c>
      <c r="D220" s="10">
        <v>1013</v>
      </c>
      <c r="E220" s="37" t="s">
        <v>1575</v>
      </c>
      <c r="F220" s="68">
        <v>3318</v>
      </c>
    </row>
    <row r="221" spans="1:6" ht="12" customHeight="1">
      <c r="A221" s="18"/>
      <c r="B221" s="72"/>
      <c r="C221" s="55" t="s">
        <v>899</v>
      </c>
      <c r="D221" s="10">
        <v>201</v>
      </c>
      <c r="E221" s="38" t="s">
        <v>1319</v>
      </c>
      <c r="F221" s="68">
        <v>14</v>
      </c>
    </row>
    <row r="222" spans="1:6" ht="12" customHeight="1">
      <c r="A222" s="18"/>
      <c r="B222" s="72"/>
      <c r="C222" s="55" t="s">
        <v>900</v>
      </c>
      <c r="D222" s="10">
        <v>0</v>
      </c>
      <c r="E222" s="38" t="s">
        <v>1320</v>
      </c>
      <c r="F222" s="68">
        <v>0</v>
      </c>
    </row>
    <row r="223" spans="1:6" ht="12" customHeight="1">
      <c r="A223" s="18"/>
      <c r="B223" s="72"/>
      <c r="C223" s="55" t="s">
        <v>901</v>
      </c>
      <c r="D223" s="10">
        <v>0</v>
      </c>
      <c r="E223" s="38" t="s">
        <v>1321</v>
      </c>
      <c r="F223" s="68">
        <v>0</v>
      </c>
    </row>
    <row r="224" spans="1:6" ht="12" customHeight="1">
      <c r="A224" s="18"/>
      <c r="B224" s="72"/>
      <c r="C224" s="55" t="s">
        <v>902</v>
      </c>
      <c r="D224" s="10">
        <v>0</v>
      </c>
      <c r="E224" s="38" t="s">
        <v>1322</v>
      </c>
      <c r="F224" s="68">
        <v>500</v>
      </c>
    </row>
    <row r="225" spans="1:6" ht="12" customHeight="1">
      <c r="A225" s="18"/>
      <c r="B225" s="72"/>
      <c r="C225" s="55" t="s">
        <v>903</v>
      </c>
      <c r="D225" s="10">
        <v>0</v>
      </c>
      <c r="E225" s="38" t="s">
        <v>1323</v>
      </c>
      <c r="F225" s="68">
        <v>0</v>
      </c>
    </row>
    <row r="226" spans="1:6" ht="12" customHeight="1">
      <c r="A226" s="18"/>
      <c r="B226" s="72"/>
      <c r="C226" s="55" t="s">
        <v>904</v>
      </c>
      <c r="D226" s="10">
        <v>0</v>
      </c>
      <c r="E226" s="38" t="s">
        <v>1324</v>
      </c>
      <c r="F226" s="68">
        <v>0</v>
      </c>
    </row>
    <row r="227" spans="1:6" ht="12" customHeight="1">
      <c r="A227" s="18"/>
      <c r="B227" s="72"/>
      <c r="C227" s="55" t="s">
        <v>905</v>
      </c>
      <c r="D227" s="10">
        <v>812</v>
      </c>
      <c r="E227" s="38" t="s">
        <v>1325</v>
      </c>
      <c r="F227" s="68">
        <v>2804</v>
      </c>
    </row>
    <row r="228" spans="1:6" ht="12" customHeight="1">
      <c r="A228" s="18"/>
      <c r="B228" s="72"/>
      <c r="C228" s="55" t="s">
        <v>906</v>
      </c>
      <c r="D228" s="10">
        <v>0</v>
      </c>
      <c r="E228" s="38" t="s">
        <v>1326</v>
      </c>
      <c r="F228" s="68">
        <v>0</v>
      </c>
    </row>
    <row r="229" spans="1:6" ht="12" customHeight="1">
      <c r="A229" s="18"/>
      <c r="B229" s="72"/>
      <c r="C229" s="55" t="s">
        <v>907</v>
      </c>
      <c r="D229" s="10">
        <v>4597</v>
      </c>
      <c r="E229" s="37" t="s">
        <v>1327</v>
      </c>
      <c r="F229" s="68">
        <v>4869</v>
      </c>
    </row>
    <row r="230" spans="1:6" ht="12" customHeight="1">
      <c r="A230" s="18"/>
      <c r="B230" s="72"/>
      <c r="C230" s="55" t="s">
        <v>908</v>
      </c>
      <c r="D230" s="12">
        <f>SUM(D231:D233)</f>
        <v>2359</v>
      </c>
      <c r="E230" s="37" t="s">
        <v>1569</v>
      </c>
      <c r="F230" s="68">
        <v>5493</v>
      </c>
    </row>
    <row r="231" spans="1:6" ht="12" customHeight="1">
      <c r="A231" s="18"/>
      <c r="B231" s="72"/>
      <c r="C231" s="55" t="s">
        <v>899</v>
      </c>
      <c r="D231" s="12"/>
      <c r="E231" s="38" t="s">
        <v>1319</v>
      </c>
      <c r="F231" s="68">
        <v>0</v>
      </c>
    </row>
    <row r="232" spans="1:6" ht="12" customHeight="1">
      <c r="A232" s="18"/>
      <c r="B232" s="72"/>
      <c r="C232" s="55" t="s">
        <v>909</v>
      </c>
      <c r="D232" s="10">
        <v>2195</v>
      </c>
      <c r="E232" s="38" t="s">
        <v>1328</v>
      </c>
      <c r="F232" s="68">
        <v>4253</v>
      </c>
    </row>
    <row r="233" spans="1:6" ht="12" customHeight="1">
      <c r="A233" s="18"/>
      <c r="B233" s="72"/>
      <c r="C233" s="55" t="s">
        <v>910</v>
      </c>
      <c r="D233" s="10">
        <v>164</v>
      </c>
      <c r="E233" s="38" t="s">
        <v>1329</v>
      </c>
      <c r="F233" s="68">
        <v>1240</v>
      </c>
    </row>
    <row r="234" spans="1:6" ht="12" customHeight="1">
      <c r="A234" s="18"/>
      <c r="B234" s="72"/>
      <c r="C234" s="55" t="s">
        <v>911</v>
      </c>
      <c r="D234" s="10">
        <v>935</v>
      </c>
      <c r="E234" s="37" t="s">
        <v>1330</v>
      </c>
      <c r="F234" s="68">
        <f>SUM(F235:F238)</f>
        <v>983</v>
      </c>
    </row>
    <row r="235" spans="1:6" ht="12" customHeight="1">
      <c r="A235" s="18"/>
      <c r="B235" s="72"/>
      <c r="C235" s="55" t="s">
        <v>912</v>
      </c>
      <c r="D235" s="10">
        <v>841</v>
      </c>
      <c r="E235" s="38" t="s">
        <v>1331</v>
      </c>
      <c r="F235" s="68">
        <v>983</v>
      </c>
    </row>
    <row r="236" spans="1:6" ht="12" customHeight="1">
      <c r="A236" s="18"/>
      <c r="B236" s="72"/>
      <c r="C236" s="55" t="s">
        <v>913</v>
      </c>
      <c r="D236" s="10">
        <v>0</v>
      </c>
      <c r="E236" s="38" t="s">
        <v>1332</v>
      </c>
      <c r="F236" s="68">
        <v>0</v>
      </c>
    </row>
    <row r="237" spans="1:6" ht="12" customHeight="1">
      <c r="A237" s="18"/>
      <c r="B237" s="72"/>
      <c r="C237" s="55" t="s">
        <v>914</v>
      </c>
      <c r="D237" s="10">
        <v>0</v>
      </c>
      <c r="E237" s="38" t="s">
        <v>1333</v>
      </c>
      <c r="F237" s="68">
        <v>0</v>
      </c>
    </row>
    <row r="238" spans="1:6" ht="12" customHeight="1">
      <c r="A238" s="18"/>
      <c r="B238" s="72"/>
      <c r="C238" s="55" t="s">
        <v>915</v>
      </c>
      <c r="D238" s="10">
        <v>94</v>
      </c>
      <c r="E238" s="38" t="s">
        <v>1334</v>
      </c>
      <c r="F238" s="68"/>
    </row>
    <row r="239" spans="1:6" ht="12" customHeight="1">
      <c r="A239" s="18"/>
      <c r="B239" s="72"/>
      <c r="C239" s="55" t="s">
        <v>916</v>
      </c>
      <c r="D239" s="10">
        <v>3492</v>
      </c>
      <c r="E239" s="37" t="s">
        <v>1335</v>
      </c>
      <c r="F239" s="68">
        <f>SUM(F240:F245)</f>
        <v>7779</v>
      </c>
    </row>
    <row r="240" spans="1:6" ht="12" customHeight="1">
      <c r="A240" s="18"/>
      <c r="B240" s="72"/>
      <c r="C240" s="55" t="s">
        <v>899</v>
      </c>
      <c r="D240" s="10">
        <v>582</v>
      </c>
      <c r="E240" s="38" t="s">
        <v>1319</v>
      </c>
      <c r="F240" s="68">
        <v>726</v>
      </c>
    </row>
    <row r="241" spans="1:6" ht="12" customHeight="1">
      <c r="A241" s="18"/>
      <c r="B241" s="72"/>
      <c r="C241" s="55" t="s">
        <v>917</v>
      </c>
      <c r="D241" s="10">
        <v>815</v>
      </c>
      <c r="E241" s="38" t="s">
        <v>1336</v>
      </c>
      <c r="F241" s="68">
        <v>2645</v>
      </c>
    </row>
    <row r="242" spans="1:6" ht="12" customHeight="1">
      <c r="A242" s="18"/>
      <c r="B242" s="72"/>
      <c r="C242" s="55" t="s">
        <v>918</v>
      </c>
      <c r="D242" s="10">
        <v>41</v>
      </c>
      <c r="E242" s="38" t="s">
        <v>1337</v>
      </c>
      <c r="F242" s="68">
        <v>59</v>
      </c>
    </row>
    <row r="243" spans="1:6" ht="12" customHeight="1">
      <c r="A243" s="18"/>
      <c r="B243" s="72"/>
      <c r="C243" s="55" t="s">
        <v>919</v>
      </c>
      <c r="D243" s="10">
        <v>1</v>
      </c>
      <c r="E243" s="38" t="s">
        <v>1338</v>
      </c>
      <c r="F243" s="68"/>
    </row>
    <row r="244" spans="1:6" ht="12" customHeight="1">
      <c r="A244" s="18"/>
      <c r="B244" s="72"/>
      <c r="C244" s="55" t="s">
        <v>920</v>
      </c>
      <c r="D244" s="10">
        <v>1055</v>
      </c>
      <c r="E244" s="38" t="s">
        <v>1339</v>
      </c>
      <c r="F244" s="68">
        <v>1926</v>
      </c>
    </row>
    <row r="245" spans="1:6" ht="12" customHeight="1">
      <c r="A245" s="18"/>
      <c r="B245" s="72"/>
      <c r="C245" s="55" t="s">
        <v>921</v>
      </c>
      <c r="D245" s="10">
        <v>998</v>
      </c>
      <c r="E245" s="38" t="s">
        <v>1340</v>
      </c>
      <c r="F245" s="68">
        <v>2423</v>
      </c>
    </row>
    <row r="246" spans="1:6" ht="12" customHeight="1">
      <c r="A246" s="18"/>
      <c r="B246" s="72"/>
      <c r="C246" s="55" t="s">
        <v>922</v>
      </c>
      <c r="D246" s="10">
        <f>SUM(D247:D249)</f>
        <v>555</v>
      </c>
      <c r="E246" s="37" t="s">
        <v>1341</v>
      </c>
      <c r="F246" s="68">
        <f>SUM(F247:F249)</f>
        <v>1186</v>
      </c>
    </row>
    <row r="247" spans="1:6" ht="12" customHeight="1">
      <c r="A247" s="18"/>
      <c r="B247" s="72"/>
      <c r="C247" s="55" t="s">
        <v>923</v>
      </c>
      <c r="D247" s="10">
        <v>500</v>
      </c>
      <c r="E247" s="38" t="s">
        <v>1342</v>
      </c>
      <c r="F247" s="68">
        <v>1161</v>
      </c>
    </row>
    <row r="248" spans="1:6" ht="12" customHeight="1">
      <c r="A248" s="18"/>
      <c r="B248" s="72"/>
      <c r="C248" s="55" t="s">
        <v>924</v>
      </c>
      <c r="D248" s="10">
        <v>0</v>
      </c>
      <c r="E248" s="38" t="s">
        <v>1343</v>
      </c>
      <c r="F248" s="68">
        <v>0</v>
      </c>
    </row>
    <row r="249" spans="1:6" ht="12" customHeight="1">
      <c r="A249" s="18"/>
      <c r="B249" s="72"/>
      <c r="C249" s="55" t="s">
        <v>925</v>
      </c>
      <c r="D249" s="10">
        <v>55</v>
      </c>
      <c r="E249" s="38" t="s">
        <v>1344</v>
      </c>
      <c r="F249" s="68">
        <v>25</v>
      </c>
    </row>
    <row r="250" spans="1:6" ht="12" customHeight="1">
      <c r="A250" s="18"/>
      <c r="B250" s="72"/>
      <c r="C250" s="55" t="s">
        <v>926</v>
      </c>
      <c r="D250" s="10">
        <f>D251+D265+D273+D284+D293+D302</f>
        <v>143150</v>
      </c>
      <c r="E250" s="37" t="s">
        <v>390</v>
      </c>
      <c r="F250" s="68">
        <f>F251+F265+F273+F284+F293+F302</f>
        <v>258371</v>
      </c>
    </row>
    <row r="251" spans="1:6" ht="12" customHeight="1">
      <c r="A251" s="18"/>
      <c r="B251" s="72"/>
      <c r="C251" s="55" t="s">
        <v>927</v>
      </c>
      <c r="D251" s="10">
        <v>50445</v>
      </c>
      <c r="E251" s="37" t="s">
        <v>1345</v>
      </c>
      <c r="F251" s="68">
        <f>SUM(F252:F264)</f>
        <v>96102</v>
      </c>
    </row>
    <row r="252" spans="1:6" ht="12" customHeight="1">
      <c r="A252" s="18"/>
      <c r="B252" s="72"/>
      <c r="C252" s="55" t="s">
        <v>831</v>
      </c>
      <c r="D252" s="10">
        <v>7126</v>
      </c>
      <c r="E252" s="38" t="s">
        <v>851</v>
      </c>
      <c r="F252" s="68">
        <v>8563</v>
      </c>
    </row>
    <row r="253" spans="1:6" ht="12" customHeight="1">
      <c r="A253" s="18"/>
      <c r="B253" s="72"/>
      <c r="C253" s="55" t="s">
        <v>832</v>
      </c>
      <c r="D253" s="10">
        <v>662</v>
      </c>
      <c r="E253" s="38" t="s">
        <v>719</v>
      </c>
      <c r="F253" s="68">
        <v>196</v>
      </c>
    </row>
    <row r="254" spans="1:6" ht="12" customHeight="1">
      <c r="A254" s="18"/>
      <c r="B254" s="72"/>
      <c r="C254" s="55" t="s">
        <v>833</v>
      </c>
      <c r="D254" s="10">
        <v>34</v>
      </c>
      <c r="E254" s="38" t="s">
        <v>721</v>
      </c>
      <c r="F254" s="68">
        <v>70</v>
      </c>
    </row>
    <row r="255" spans="1:6" ht="12" customHeight="1">
      <c r="A255" s="18"/>
      <c r="B255" s="72"/>
      <c r="C255" s="55" t="s">
        <v>928</v>
      </c>
      <c r="D255" s="10">
        <v>4543</v>
      </c>
      <c r="E255" s="38" t="s">
        <v>1346</v>
      </c>
      <c r="F255" s="68">
        <v>5628</v>
      </c>
    </row>
    <row r="256" spans="1:6" ht="12" customHeight="1">
      <c r="A256" s="18"/>
      <c r="B256" s="72"/>
      <c r="C256" s="55" t="s">
        <v>929</v>
      </c>
      <c r="D256" s="10">
        <v>25</v>
      </c>
      <c r="E256" s="38" t="s">
        <v>1347</v>
      </c>
      <c r="F256" s="68">
        <v>3506</v>
      </c>
    </row>
    <row r="257" spans="1:6" ht="12" customHeight="1">
      <c r="A257" s="18"/>
      <c r="B257" s="72"/>
      <c r="C257" s="55" t="s">
        <v>930</v>
      </c>
      <c r="D257" s="10">
        <v>483</v>
      </c>
      <c r="E257" s="38" t="s">
        <v>1348</v>
      </c>
      <c r="F257" s="68">
        <v>1548</v>
      </c>
    </row>
    <row r="258" spans="1:6" ht="12" customHeight="1">
      <c r="A258" s="18"/>
      <c r="B258" s="72"/>
      <c r="C258" s="55" t="s">
        <v>931</v>
      </c>
      <c r="D258" s="10">
        <v>8285</v>
      </c>
      <c r="E258" s="38" t="s">
        <v>1349</v>
      </c>
      <c r="F258" s="68">
        <v>5761</v>
      </c>
    </row>
    <row r="259" spans="1:6" ht="12" customHeight="1">
      <c r="A259" s="18"/>
      <c r="B259" s="72"/>
      <c r="C259" s="55" t="s">
        <v>932</v>
      </c>
      <c r="D259" s="10">
        <v>3742</v>
      </c>
      <c r="E259" s="38" t="s">
        <v>1350</v>
      </c>
      <c r="F259" s="68">
        <v>7703</v>
      </c>
    </row>
    <row r="260" spans="1:6" ht="12" customHeight="1">
      <c r="A260" s="18"/>
      <c r="B260" s="72"/>
      <c r="C260" s="55" t="s">
        <v>933</v>
      </c>
      <c r="D260" s="10">
        <v>9069</v>
      </c>
      <c r="E260" s="38" t="s">
        <v>1351</v>
      </c>
      <c r="F260" s="68">
        <v>9582</v>
      </c>
    </row>
    <row r="261" spans="1:6" ht="12" customHeight="1">
      <c r="A261" s="18"/>
      <c r="B261" s="72"/>
      <c r="C261" s="55" t="s">
        <v>934</v>
      </c>
      <c r="D261" s="10">
        <v>253</v>
      </c>
      <c r="E261" s="38" t="s">
        <v>1352</v>
      </c>
      <c r="F261" s="68">
        <v>465</v>
      </c>
    </row>
    <row r="262" spans="1:6" ht="12" customHeight="1">
      <c r="A262" s="18"/>
      <c r="B262" s="72"/>
      <c r="C262" s="55" t="s">
        <v>935</v>
      </c>
      <c r="D262" s="10">
        <v>3110</v>
      </c>
      <c r="E262" s="38" t="s">
        <v>1353</v>
      </c>
      <c r="F262" s="68">
        <v>4648</v>
      </c>
    </row>
    <row r="263" spans="1:6" ht="12" customHeight="1">
      <c r="A263" s="18"/>
      <c r="B263" s="72"/>
      <c r="C263" s="55" t="s">
        <v>936</v>
      </c>
      <c r="D263" s="10">
        <v>63</v>
      </c>
      <c r="E263" s="38" t="s">
        <v>1354</v>
      </c>
      <c r="F263" s="68">
        <v>764</v>
      </c>
    </row>
    <row r="264" spans="1:6" ht="12" customHeight="1">
      <c r="A264" s="18"/>
      <c r="B264" s="72"/>
      <c r="C264" s="55" t="s">
        <v>937</v>
      </c>
      <c r="D264" s="10">
        <v>13050</v>
      </c>
      <c r="E264" s="38" t="s">
        <v>1355</v>
      </c>
      <c r="F264" s="68">
        <v>47668</v>
      </c>
    </row>
    <row r="265" spans="1:6" ht="12" customHeight="1">
      <c r="A265" s="18"/>
      <c r="B265" s="72"/>
      <c r="C265" s="55" t="s">
        <v>938</v>
      </c>
      <c r="D265" s="10">
        <v>14549</v>
      </c>
      <c r="E265" s="37" t="s">
        <v>1356</v>
      </c>
      <c r="F265" s="68">
        <f>SUM(F266:F272)</f>
        <v>18900</v>
      </c>
    </row>
    <row r="266" spans="1:6" ht="12" customHeight="1">
      <c r="A266" s="18"/>
      <c r="B266" s="72"/>
      <c r="C266" s="55" t="s">
        <v>831</v>
      </c>
      <c r="D266" s="10">
        <v>146</v>
      </c>
      <c r="E266" s="38" t="s">
        <v>851</v>
      </c>
      <c r="F266" s="68">
        <v>205</v>
      </c>
    </row>
    <row r="267" spans="1:6" ht="12" customHeight="1">
      <c r="A267" s="18"/>
      <c r="B267" s="72"/>
      <c r="C267" s="55" t="s">
        <v>832</v>
      </c>
      <c r="D267" s="10">
        <v>10</v>
      </c>
      <c r="E267" s="38" t="s">
        <v>719</v>
      </c>
      <c r="F267" s="68">
        <v>8</v>
      </c>
    </row>
    <row r="268" spans="1:6" ht="12" customHeight="1">
      <c r="A268" s="18"/>
      <c r="B268" s="72"/>
      <c r="C268" s="55" t="s">
        <v>833</v>
      </c>
      <c r="D268" s="10">
        <v>11</v>
      </c>
      <c r="E268" s="38" t="s">
        <v>721</v>
      </c>
      <c r="F268" s="68">
        <v>15</v>
      </c>
    </row>
    <row r="269" spans="1:6" ht="12" customHeight="1">
      <c r="A269" s="18"/>
      <c r="B269" s="72"/>
      <c r="C269" s="55" t="s">
        <v>939</v>
      </c>
      <c r="D269" s="10">
        <v>4055</v>
      </c>
      <c r="E269" s="38" t="s">
        <v>1357</v>
      </c>
      <c r="F269" s="68">
        <v>9945</v>
      </c>
    </row>
    <row r="270" spans="1:6" ht="12" customHeight="1">
      <c r="A270" s="18"/>
      <c r="B270" s="72"/>
      <c r="C270" s="55" t="s">
        <v>940</v>
      </c>
      <c r="D270" s="10">
        <v>7975</v>
      </c>
      <c r="E270" s="38" t="s">
        <v>1358</v>
      </c>
      <c r="F270" s="68">
        <v>6417</v>
      </c>
    </row>
    <row r="271" spans="1:6" ht="12" customHeight="1">
      <c r="A271" s="18"/>
      <c r="B271" s="72"/>
      <c r="C271" s="55" t="s">
        <v>941</v>
      </c>
      <c r="D271" s="10">
        <v>1546</v>
      </c>
      <c r="E271" s="38" t="s">
        <v>1359</v>
      </c>
      <c r="F271" s="68">
        <v>1562</v>
      </c>
    </row>
    <row r="272" spans="1:6" ht="12" customHeight="1">
      <c r="A272" s="18"/>
      <c r="B272" s="72"/>
      <c r="C272" s="55" t="s">
        <v>942</v>
      </c>
      <c r="D272" s="10">
        <v>806</v>
      </c>
      <c r="E272" s="38" t="s">
        <v>1360</v>
      </c>
      <c r="F272" s="68">
        <v>748</v>
      </c>
    </row>
    <row r="273" spans="1:6" ht="12" customHeight="1">
      <c r="A273" s="18"/>
      <c r="B273" s="72"/>
      <c r="C273" s="55" t="s">
        <v>943</v>
      </c>
      <c r="D273" s="10">
        <v>14106</v>
      </c>
      <c r="E273" s="37" t="s">
        <v>1361</v>
      </c>
      <c r="F273" s="68">
        <f>SUM(F274:F283)</f>
        <v>24660</v>
      </c>
    </row>
    <row r="274" spans="1:6" ht="12" customHeight="1">
      <c r="A274" s="18"/>
      <c r="B274" s="72"/>
      <c r="C274" s="55" t="s">
        <v>831</v>
      </c>
      <c r="D274" s="10">
        <v>548</v>
      </c>
      <c r="E274" s="38" t="s">
        <v>851</v>
      </c>
      <c r="F274" s="68">
        <v>640</v>
      </c>
    </row>
    <row r="275" spans="1:6" ht="12" customHeight="1">
      <c r="A275" s="18"/>
      <c r="B275" s="72"/>
      <c r="C275" s="55" t="s">
        <v>832</v>
      </c>
      <c r="D275" s="10">
        <v>87</v>
      </c>
      <c r="E275" s="38" t="s">
        <v>719</v>
      </c>
      <c r="F275" s="68">
        <v>72</v>
      </c>
    </row>
    <row r="276" spans="1:6" ht="12" customHeight="1">
      <c r="A276" s="18"/>
      <c r="B276" s="72"/>
      <c r="C276" s="55" t="s">
        <v>833</v>
      </c>
      <c r="D276" s="10">
        <v>0</v>
      </c>
      <c r="E276" s="38" t="s">
        <v>721</v>
      </c>
      <c r="F276" s="68">
        <v>1</v>
      </c>
    </row>
    <row r="277" spans="1:6" ht="12" customHeight="1">
      <c r="A277" s="18"/>
      <c r="B277" s="72"/>
      <c r="C277" s="55" t="s">
        <v>944</v>
      </c>
      <c r="D277" s="10">
        <v>55</v>
      </c>
      <c r="E277" s="38" t="s">
        <v>1362</v>
      </c>
      <c r="F277" s="68">
        <v>97</v>
      </c>
    </row>
    <row r="278" spans="1:6" ht="12" customHeight="1">
      <c r="A278" s="18"/>
      <c r="B278" s="72"/>
      <c r="C278" s="55" t="s">
        <v>945</v>
      </c>
      <c r="D278" s="10">
        <v>1547</v>
      </c>
      <c r="E278" s="38" t="s">
        <v>1363</v>
      </c>
      <c r="F278" s="68">
        <v>4090</v>
      </c>
    </row>
    <row r="279" spans="1:6" ht="12" customHeight="1">
      <c r="A279" s="18"/>
      <c r="B279" s="72"/>
      <c r="C279" s="55" t="s">
        <v>946</v>
      </c>
      <c r="D279" s="10">
        <v>338</v>
      </c>
      <c r="E279" s="38" t="s">
        <v>1364</v>
      </c>
      <c r="F279" s="68">
        <v>953</v>
      </c>
    </row>
    <row r="280" spans="1:6" ht="12" customHeight="1">
      <c r="A280" s="18"/>
      <c r="B280" s="72"/>
      <c r="C280" s="55" t="s">
        <v>947</v>
      </c>
      <c r="D280" s="10">
        <v>6889</v>
      </c>
      <c r="E280" s="38" t="s">
        <v>1365</v>
      </c>
      <c r="F280" s="68">
        <v>11378</v>
      </c>
    </row>
    <row r="281" spans="1:6" ht="12" customHeight="1">
      <c r="A281" s="18"/>
      <c r="B281" s="72"/>
      <c r="C281" s="55" t="s">
        <v>948</v>
      </c>
      <c r="D281" s="10">
        <v>2582</v>
      </c>
      <c r="E281" s="38" t="s">
        <v>1366</v>
      </c>
      <c r="F281" s="68">
        <v>1892</v>
      </c>
    </row>
    <row r="282" spans="1:6" ht="12" customHeight="1">
      <c r="A282" s="18"/>
      <c r="B282" s="72"/>
      <c r="C282" s="55" t="s">
        <v>949</v>
      </c>
      <c r="D282" s="10">
        <v>37</v>
      </c>
      <c r="E282" s="38" t="s">
        <v>1367</v>
      </c>
      <c r="F282" s="68">
        <v>10</v>
      </c>
    </row>
    <row r="283" spans="1:6" ht="12" customHeight="1">
      <c r="A283" s="18"/>
      <c r="B283" s="72"/>
      <c r="C283" s="55" t="s">
        <v>950</v>
      </c>
      <c r="D283" s="10">
        <v>2023</v>
      </c>
      <c r="E283" s="38" t="s">
        <v>1368</v>
      </c>
      <c r="F283" s="68">
        <v>5527</v>
      </c>
    </row>
    <row r="284" spans="1:6" ht="12" customHeight="1">
      <c r="A284" s="18"/>
      <c r="B284" s="72"/>
      <c r="C284" s="55" t="s">
        <v>951</v>
      </c>
      <c r="D284" s="10">
        <v>34844</v>
      </c>
      <c r="E284" s="37" t="s">
        <v>1369</v>
      </c>
      <c r="F284" s="68">
        <f>SUM(F285:F292)</f>
        <v>80223</v>
      </c>
    </row>
    <row r="285" spans="1:6" ht="12" customHeight="1">
      <c r="A285" s="18"/>
      <c r="B285" s="72"/>
      <c r="C285" s="55" t="s">
        <v>831</v>
      </c>
      <c r="D285" s="10">
        <v>1764</v>
      </c>
      <c r="E285" s="38" t="s">
        <v>851</v>
      </c>
      <c r="F285" s="68">
        <v>2927</v>
      </c>
    </row>
    <row r="286" spans="1:6" ht="12" customHeight="1">
      <c r="A286" s="18"/>
      <c r="B286" s="72"/>
      <c r="C286" s="55" t="s">
        <v>832</v>
      </c>
      <c r="D286" s="10">
        <v>193</v>
      </c>
      <c r="E286" s="38" t="s">
        <v>719</v>
      </c>
      <c r="F286" s="68">
        <v>211</v>
      </c>
    </row>
    <row r="287" spans="1:6" ht="12" customHeight="1">
      <c r="A287" s="18"/>
      <c r="B287" s="72"/>
      <c r="C287" s="55" t="s">
        <v>833</v>
      </c>
      <c r="D287" s="10">
        <v>129</v>
      </c>
      <c r="E287" s="38" t="s">
        <v>721</v>
      </c>
      <c r="F287" s="68">
        <v>288</v>
      </c>
    </row>
    <row r="288" spans="1:6" ht="12" customHeight="1">
      <c r="A288" s="18"/>
      <c r="B288" s="72"/>
      <c r="C288" s="55" t="s">
        <v>952</v>
      </c>
      <c r="D288" s="10">
        <v>3982</v>
      </c>
      <c r="E288" s="38" t="s">
        <v>1370</v>
      </c>
      <c r="F288" s="68">
        <v>5776</v>
      </c>
    </row>
    <row r="289" spans="1:6" ht="12" customHeight="1">
      <c r="A289" s="18"/>
      <c r="B289" s="72"/>
      <c r="C289" s="55" t="s">
        <v>953</v>
      </c>
      <c r="D289" s="10">
        <v>12725</v>
      </c>
      <c r="E289" s="38" t="s">
        <v>1371</v>
      </c>
      <c r="F289" s="68">
        <v>9225</v>
      </c>
    </row>
    <row r="290" spans="1:6" ht="12" customHeight="1">
      <c r="A290" s="18"/>
      <c r="B290" s="72"/>
      <c r="C290" s="55" t="s">
        <v>954</v>
      </c>
      <c r="D290" s="10">
        <v>1500</v>
      </c>
      <c r="E290" s="38" t="s">
        <v>1372</v>
      </c>
      <c r="F290" s="68">
        <v>1565</v>
      </c>
    </row>
    <row r="291" spans="1:6" ht="12" customHeight="1">
      <c r="A291" s="18"/>
      <c r="B291" s="72"/>
      <c r="C291" s="55" t="s">
        <v>955</v>
      </c>
      <c r="D291" s="10">
        <v>283</v>
      </c>
      <c r="E291" s="38" t="s">
        <v>1373</v>
      </c>
      <c r="F291" s="68">
        <v>1290</v>
      </c>
    </row>
    <row r="292" spans="1:6" ht="12" customHeight="1">
      <c r="A292" s="18"/>
      <c r="B292" s="72"/>
      <c r="C292" s="55" t="s">
        <v>956</v>
      </c>
      <c r="D292" s="10">
        <v>14268</v>
      </c>
      <c r="E292" s="38" t="s">
        <v>1374</v>
      </c>
      <c r="F292" s="68">
        <v>58941</v>
      </c>
    </row>
    <row r="293" spans="1:6" ht="12" customHeight="1">
      <c r="A293" s="18"/>
      <c r="B293" s="72"/>
      <c r="C293" s="55" t="s">
        <v>957</v>
      </c>
      <c r="D293" s="10">
        <v>8478</v>
      </c>
      <c r="E293" s="37" t="s">
        <v>1375</v>
      </c>
      <c r="F293" s="68">
        <f>SUM(F294:F301)</f>
        <v>10269</v>
      </c>
    </row>
    <row r="294" spans="1:6" ht="12" customHeight="1">
      <c r="A294" s="18"/>
      <c r="B294" s="72"/>
      <c r="C294" s="55" t="s">
        <v>831</v>
      </c>
      <c r="D294" s="10">
        <v>15</v>
      </c>
      <c r="E294" s="38" t="s">
        <v>851</v>
      </c>
      <c r="F294" s="68">
        <v>201</v>
      </c>
    </row>
    <row r="295" spans="1:6" ht="12" customHeight="1">
      <c r="A295" s="18"/>
      <c r="B295" s="72"/>
      <c r="C295" s="55" t="s">
        <v>832</v>
      </c>
      <c r="D295" s="12"/>
      <c r="E295" s="38" t="s">
        <v>719</v>
      </c>
      <c r="F295" s="68">
        <v>0</v>
      </c>
    </row>
    <row r="296" spans="1:6" ht="12" customHeight="1">
      <c r="A296" s="18"/>
      <c r="B296" s="72"/>
      <c r="C296" s="55" t="s">
        <v>833</v>
      </c>
      <c r="D296" s="12"/>
      <c r="E296" s="38" t="s">
        <v>721</v>
      </c>
      <c r="F296" s="68">
        <v>0</v>
      </c>
    </row>
    <row r="297" spans="1:6" ht="12" customHeight="1">
      <c r="A297" s="18"/>
      <c r="B297" s="72"/>
      <c r="C297" s="55" t="s">
        <v>958</v>
      </c>
      <c r="D297" s="12"/>
      <c r="E297" s="38" t="s">
        <v>1376</v>
      </c>
      <c r="F297" s="68">
        <v>20</v>
      </c>
    </row>
    <row r="298" spans="1:6" ht="12" customHeight="1">
      <c r="A298" s="18"/>
      <c r="B298" s="72"/>
      <c r="C298" s="55" t="s">
        <v>959</v>
      </c>
      <c r="D298" s="10">
        <v>3163</v>
      </c>
      <c r="E298" s="38" t="s">
        <v>1377</v>
      </c>
      <c r="F298" s="68">
        <v>4779</v>
      </c>
    </row>
    <row r="299" spans="1:6" ht="12" customHeight="1">
      <c r="A299" s="18"/>
      <c r="B299" s="72"/>
      <c r="C299" s="55" t="s">
        <v>960</v>
      </c>
      <c r="D299" s="10">
        <v>9</v>
      </c>
      <c r="E299" s="38" t="s">
        <v>1378</v>
      </c>
      <c r="F299" s="68">
        <v>26</v>
      </c>
    </row>
    <row r="300" spans="1:6" ht="12" customHeight="1">
      <c r="A300" s="18"/>
      <c r="B300" s="72"/>
      <c r="C300" s="55" t="s">
        <v>961</v>
      </c>
      <c r="D300" s="10">
        <v>27</v>
      </c>
      <c r="E300" s="38" t="s">
        <v>1379</v>
      </c>
      <c r="F300" s="68">
        <v>107</v>
      </c>
    </row>
    <row r="301" spans="1:6" ht="12" customHeight="1">
      <c r="A301" s="18"/>
      <c r="B301" s="72"/>
      <c r="C301" s="55" t="s">
        <v>962</v>
      </c>
      <c r="D301" s="10">
        <v>5264</v>
      </c>
      <c r="E301" s="38" t="s">
        <v>1380</v>
      </c>
      <c r="F301" s="68">
        <v>5136</v>
      </c>
    </row>
    <row r="302" spans="1:6" ht="12" customHeight="1">
      <c r="A302" s="18"/>
      <c r="B302" s="72"/>
      <c r="C302" s="55" t="s">
        <v>963</v>
      </c>
      <c r="D302" s="12">
        <v>20728</v>
      </c>
      <c r="E302" s="37" t="s">
        <v>1381</v>
      </c>
      <c r="F302" s="68">
        <f>SUM(F303:F304)</f>
        <v>28217</v>
      </c>
    </row>
    <row r="303" spans="1:6" ht="12" customHeight="1">
      <c r="A303" s="18"/>
      <c r="B303" s="72"/>
      <c r="C303" s="55" t="s">
        <v>964</v>
      </c>
      <c r="D303" s="12"/>
      <c r="E303" s="38" t="s">
        <v>1382</v>
      </c>
      <c r="F303" s="68">
        <v>483</v>
      </c>
    </row>
    <row r="304" spans="1:6" ht="12" customHeight="1">
      <c r="A304" s="18"/>
      <c r="B304" s="72"/>
      <c r="C304" s="55" t="s">
        <v>965</v>
      </c>
      <c r="D304" s="12">
        <v>20728</v>
      </c>
      <c r="E304" s="38" t="s">
        <v>1383</v>
      </c>
      <c r="F304" s="68">
        <v>27734</v>
      </c>
    </row>
    <row r="305" spans="1:7" ht="12" customHeight="1">
      <c r="A305" s="18"/>
      <c r="B305" s="72"/>
      <c r="C305" s="55" t="s">
        <v>966</v>
      </c>
      <c r="D305" s="10">
        <f>D306+D318+D328+D336+D342+D345+D357+D364+D365+D371+D379+D381+D384+D389+D393+D395+D398</f>
        <v>1635655</v>
      </c>
      <c r="E305" s="37" t="s">
        <v>966</v>
      </c>
      <c r="F305" s="68">
        <f>F306+F318+F328+F336+F342+F345+F357+F364+F365+F371+F379+F381+F384+F389+F393+F395+F398</f>
        <v>1620084</v>
      </c>
      <c r="G305" s="35"/>
    </row>
    <row r="306" spans="1:6" ht="12" customHeight="1">
      <c r="A306" s="18"/>
      <c r="B306" s="72"/>
      <c r="C306" s="55" t="s">
        <v>967</v>
      </c>
      <c r="D306" s="10">
        <v>23231</v>
      </c>
      <c r="E306" s="37" t="s">
        <v>1903</v>
      </c>
      <c r="F306" s="68">
        <f>SUM(F307:F317)</f>
        <v>29721</v>
      </c>
    </row>
    <row r="307" spans="1:6" ht="12" customHeight="1">
      <c r="A307" s="18"/>
      <c r="B307" s="72"/>
      <c r="C307" s="55" t="s">
        <v>831</v>
      </c>
      <c r="D307" s="10">
        <v>6847</v>
      </c>
      <c r="E307" s="38" t="s">
        <v>851</v>
      </c>
      <c r="F307" s="68">
        <v>8724</v>
      </c>
    </row>
    <row r="308" spans="1:6" ht="12" customHeight="1">
      <c r="A308" s="18"/>
      <c r="B308" s="72"/>
      <c r="C308" s="55" t="s">
        <v>832</v>
      </c>
      <c r="D308" s="10">
        <v>1183</v>
      </c>
      <c r="E308" s="38" t="s">
        <v>719</v>
      </c>
      <c r="F308" s="68">
        <v>1162</v>
      </c>
    </row>
    <row r="309" spans="1:6" ht="12" customHeight="1">
      <c r="A309" s="18"/>
      <c r="B309" s="72"/>
      <c r="C309" s="55" t="s">
        <v>833</v>
      </c>
      <c r="D309" s="10">
        <v>61</v>
      </c>
      <c r="E309" s="38" t="s">
        <v>721</v>
      </c>
      <c r="F309" s="68">
        <v>73</v>
      </c>
    </row>
    <row r="310" spans="1:6" ht="12" customHeight="1">
      <c r="A310" s="18"/>
      <c r="B310" s="72"/>
      <c r="C310" s="55" t="s">
        <v>968</v>
      </c>
      <c r="D310" s="10">
        <v>245</v>
      </c>
      <c r="E310" s="38" t="s">
        <v>1385</v>
      </c>
      <c r="F310" s="68">
        <v>244</v>
      </c>
    </row>
    <row r="311" spans="1:6" ht="12" customHeight="1">
      <c r="A311" s="18"/>
      <c r="B311" s="72"/>
      <c r="C311" s="55" t="s">
        <v>969</v>
      </c>
      <c r="D311" s="10">
        <v>439</v>
      </c>
      <c r="E311" s="38" t="s">
        <v>1386</v>
      </c>
      <c r="F311" s="68">
        <v>661</v>
      </c>
    </row>
    <row r="312" spans="1:6" ht="12" customHeight="1">
      <c r="A312" s="18"/>
      <c r="B312" s="72"/>
      <c r="C312" s="55" t="s">
        <v>970</v>
      </c>
      <c r="D312" s="10">
        <v>2017</v>
      </c>
      <c r="E312" s="38" t="s">
        <v>1387</v>
      </c>
      <c r="F312" s="68">
        <v>3336</v>
      </c>
    </row>
    <row r="313" spans="1:6" ht="12" customHeight="1">
      <c r="A313" s="18"/>
      <c r="B313" s="72"/>
      <c r="C313" s="55" t="s">
        <v>971</v>
      </c>
      <c r="D313" s="10">
        <v>299</v>
      </c>
      <c r="E313" s="38" t="s">
        <v>1388</v>
      </c>
      <c r="F313" s="68">
        <v>367</v>
      </c>
    </row>
    <row r="314" spans="1:6" ht="12" customHeight="1">
      <c r="A314" s="18"/>
      <c r="B314" s="72"/>
      <c r="C314" s="55" t="s">
        <v>1145</v>
      </c>
      <c r="D314" s="10">
        <v>1438</v>
      </c>
      <c r="E314" s="38" t="s">
        <v>1389</v>
      </c>
      <c r="F314" s="68">
        <v>442</v>
      </c>
    </row>
    <row r="315" spans="1:6" ht="12" customHeight="1">
      <c r="A315" s="18"/>
      <c r="B315" s="72"/>
      <c r="C315" s="55" t="s">
        <v>972</v>
      </c>
      <c r="D315" s="10">
        <v>7827</v>
      </c>
      <c r="E315" s="38" t="s">
        <v>1390</v>
      </c>
      <c r="F315" s="68">
        <v>10477</v>
      </c>
    </row>
    <row r="316" spans="1:6" ht="12" customHeight="1">
      <c r="A316" s="18"/>
      <c r="B316" s="72"/>
      <c r="C316" s="55" t="s">
        <v>973</v>
      </c>
      <c r="D316" s="10">
        <v>79</v>
      </c>
      <c r="E316" s="38" t="s">
        <v>1391</v>
      </c>
      <c r="F316" s="68">
        <v>68</v>
      </c>
    </row>
    <row r="317" spans="1:6" ht="12" customHeight="1">
      <c r="A317" s="18"/>
      <c r="B317" s="72"/>
      <c r="C317" s="55" t="s">
        <v>974</v>
      </c>
      <c r="D317" s="10">
        <v>2796</v>
      </c>
      <c r="E317" s="38" t="s">
        <v>1913</v>
      </c>
      <c r="F317" s="68">
        <v>4167</v>
      </c>
    </row>
    <row r="318" spans="1:6" ht="12" customHeight="1">
      <c r="A318" s="18"/>
      <c r="B318" s="72"/>
      <c r="C318" s="55" t="s">
        <v>975</v>
      </c>
      <c r="D318" s="10">
        <v>34372</v>
      </c>
      <c r="E318" s="37" t="s">
        <v>1393</v>
      </c>
      <c r="F318" s="68">
        <f>SUM(F319:F327)</f>
        <v>38494</v>
      </c>
    </row>
    <row r="319" spans="1:6" ht="12" customHeight="1">
      <c r="A319" s="18"/>
      <c r="B319" s="72"/>
      <c r="C319" s="55" t="s">
        <v>831</v>
      </c>
      <c r="D319" s="10">
        <v>7703</v>
      </c>
      <c r="E319" s="38" t="s">
        <v>851</v>
      </c>
      <c r="F319" s="68">
        <v>11461</v>
      </c>
    </row>
    <row r="320" spans="1:6" ht="12" customHeight="1">
      <c r="A320" s="18"/>
      <c r="B320" s="72"/>
      <c r="C320" s="55" t="s">
        <v>832</v>
      </c>
      <c r="D320" s="10">
        <v>817</v>
      </c>
      <c r="E320" s="38" t="s">
        <v>719</v>
      </c>
      <c r="F320" s="68">
        <v>575</v>
      </c>
    </row>
    <row r="321" spans="1:6" ht="12" customHeight="1">
      <c r="A321" s="18"/>
      <c r="B321" s="72"/>
      <c r="C321" s="55" t="s">
        <v>833</v>
      </c>
      <c r="D321" s="10">
        <v>283</v>
      </c>
      <c r="E321" s="38" t="s">
        <v>721</v>
      </c>
      <c r="F321" s="68">
        <v>130</v>
      </c>
    </row>
    <row r="322" spans="1:6" ht="12" customHeight="1">
      <c r="A322" s="18"/>
      <c r="B322" s="72"/>
      <c r="C322" s="55" t="s">
        <v>976</v>
      </c>
      <c r="D322" s="10">
        <v>532</v>
      </c>
      <c r="E322" s="38" t="s">
        <v>1394</v>
      </c>
      <c r="F322" s="68">
        <v>573</v>
      </c>
    </row>
    <row r="323" spans="1:6" ht="12" customHeight="1">
      <c r="A323" s="18"/>
      <c r="B323" s="72"/>
      <c r="C323" s="55" t="s">
        <v>977</v>
      </c>
      <c r="D323" s="10">
        <v>2268</v>
      </c>
      <c r="E323" s="38" t="s">
        <v>1395</v>
      </c>
      <c r="F323" s="68">
        <v>2831</v>
      </c>
    </row>
    <row r="324" spans="1:6" ht="12" customHeight="1">
      <c r="A324" s="18"/>
      <c r="B324" s="72"/>
      <c r="C324" s="55" t="s">
        <v>978</v>
      </c>
      <c r="D324" s="10">
        <v>126</v>
      </c>
      <c r="E324" s="38" t="s">
        <v>1396</v>
      </c>
      <c r="F324" s="68">
        <v>68</v>
      </c>
    </row>
    <row r="325" spans="1:6" ht="12" customHeight="1">
      <c r="A325" s="18"/>
      <c r="B325" s="72"/>
      <c r="C325" s="55" t="s">
        <v>979</v>
      </c>
      <c r="D325" s="10">
        <v>153</v>
      </c>
      <c r="E325" s="38" t="s">
        <v>1397</v>
      </c>
      <c r="F325" s="68">
        <v>265</v>
      </c>
    </row>
    <row r="326" spans="1:6" ht="12" customHeight="1">
      <c r="A326" s="18"/>
      <c r="B326" s="72"/>
      <c r="C326" s="55" t="s">
        <v>980</v>
      </c>
      <c r="D326" s="10">
        <v>18492</v>
      </c>
      <c r="E326" s="38" t="s">
        <v>1398</v>
      </c>
      <c r="F326" s="68">
        <v>16783</v>
      </c>
    </row>
    <row r="327" spans="1:6" ht="12" customHeight="1">
      <c r="A327" s="18"/>
      <c r="B327" s="72"/>
      <c r="C327" s="55" t="s">
        <v>981</v>
      </c>
      <c r="D327" s="10">
        <v>3998</v>
      </c>
      <c r="E327" s="38" t="s">
        <v>1399</v>
      </c>
      <c r="F327" s="68">
        <v>5808</v>
      </c>
    </row>
    <row r="328" spans="1:6" ht="12" customHeight="1">
      <c r="A328" s="18"/>
      <c r="B328" s="72"/>
      <c r="C328" s="55" t="s">
        <v>982</v>
      </c>
      <c r="D328" s="10">
        <v>221855</v>
      </c>
      <c r="E328" s="37" t="s">
        <v>1400</v>
      </c>
      <c r="F328" s="68">
        <f>SUM(F329:F335)</f>
        <v>291157</v>
      </c>
    </row>
    <row r="329" spans="1:6" ht="12" customHeight="1">
      <c r="A329" s="18"/>
      <c r="B329" s="72"/>
      <c r="C329" s="55" t="s">
        <v>983</v>
      </c>
      <c r="D329" s="10">
        <v>146252</v>
      </c>
      <c r="E329" s="38" t="s">
        <v>1401</v>
      </c>
      <c r="F329" s="68">
        <v>187981</v>
      </c>
    </row>
    <row r="330" spans="1:6" ht="12" customHeight="1">
      <c r="A330" s="18"/>
      <c r="B330" s="72"/>
      <c r="C330" s="55" t="s">
        <v>984</v>
      </c>
      <c r="D330" s="10">
        <v>1907</v>
      </c>
      <c r="E330" s="38" t="s">
        <v>1402</v>
      </c>
      <c r="F330" s="68">
        <v>1833</v>
      </c>
    </row>
    <row r="331" spans="1:6" ht="12" customHeight="1">
      <c r="A331" s="18"/>
      <c r="B331" s="72"/>
      <c r="C331" s="55" t="s">
        <v>985</v>
      </c>
      <c r="D331" s="10">
        <v>32716</v>
      </c>
      <c r="E331" s="38" t="s">
        <v>1403</v>
      </c>
      <c r="F331" s="68">
        <v>44682</v>
      </c>
    </row>
    <row r="332" spans="1:6" ht="12" customHeight="1">
      <c r="A332" s="18"/>
      <c r="B332" s="72"/>
      <c r="C332" s="55" t="s">
        <v>986</v>
      </c>
      <c r="D332" s="10">
        <v>3699</v>
      </c>
      <c r="E332" s="38" t="s">
        <v>1404</v>
      </c>
      <c r="F332" s="68">
        <v>2275</v>
      </c>
    </row>
    <row r="333" spans="1:6" ht="12" customHeight="1">
      <c r="A333" s="18"/>
      <c r="B333" s="72"/>
      <c r="C333" s="55" t="s">
        <v>987</v>
      </c>
      <c r="D333" s="10">
        <v>0</v>
      </c>
      <c r="E333" s="38" t="s">
        <v>1405</v>
      </c>
      <c r="F333" s="68">
        <v>3322</v>
      </c>
    </row>
    <row r="334" spans="1:6" ht="12" customHeight="1">
      <c r="A334" s="18"/>
      <c r="B334" s="72"/>
      <c r="C334" s="55" t="s">
        <v>988</v>
      </c>
      <c r="D334" s="10">
        <v>31031</v>
      </c>
      <c r="E334" s="38" t="s">
        <v>1406</v>
      </c>
      <c r="F334" s="68">
        <v>48118</v>
      </c>
    </row>
    <row r="335" spans="1:6" ht="12" customHeight="1">
      <c r="A335" s="18"/>
      <c r="B335" s="72"/>
      <c r="C335" s="55" t="s">
        <v>989</v>
      </c>
      <c r="D335" s="10">
        <v>6250</v>
      </c>
      <c r="E335" s="38" t="s">
        <v>1407</v>
      </c>
      <c r="F335" s="68">
        <v>2946</v>
      </c>
    </row>
    <row r="336" spans="1:6" ht="12" customHeight="1">
      <c r="A336" s="18"/>
      <c r="B336" s="72"/>
      <c r="C336" s="55" t="s">
        <v>990</v>
      </c>
      <c r="D336" s="10">
        <v>326688</v>
      </c>
      <c r="E336" s="37" t="s">
        <v>1408</v>
      </c>
      <c r="F336" s="68">
        <v>508980</v>
      </c>
    </row>
    <row r="337" spans="1:6" ht="12" customHeight="1">
      <c r="A337" s="18"/>
      <c r="B337" s="72"/>
      <c r="C337" s="55" t="s">
        <v>991</v>
      </c>
      <c r="D337" s="10">
        <v>142243</v>
      </c>
      <c r="E337" s="38" t="s">
        <v>1409</v>
      </c>
      <c r="F337" s="70">
        <v>195461</v>
      </c>
    </row>
    <row r="338" spans="1:6" ht="12" customHeight="1">
      <c r="A338" s="18"/>
      <c r="B338" s="72"/>
      <c r="C338" s="55" t="s">
        <v>992</v>
      </c>
      <c r="D338" s="10">
        <v>160659</v>
      </c>
      <c r="E338" s="38" t="s">
        <v>1410</v>
      </c>
      <c r="F338" s="68">
        <v>276338</v>
      </c>
    </row>
    <row r="339" spans="1:6" ht="12" customHeight="1">
      <c r="A339" s="18"/>
      <c r="B339" s="72"/>
      <c r="C339" s="55" t="s">
        <v>993</v>
      </c>
      <c r="D339" s="10">
        <v>12259</v>
      </c>
      <c r="E339" s="38" t="s">
        <v>1411</v>
      </c>
      <c r="F339" s="68">
        <v>12219</v>
      </c>
    </row>
    <row r="340" spans="1:6" ht="12" customHeight="1">
      <c r="A340" s="18"/>
      <c r="B340" s="72"/>
      <c r="C340" s="55" t="s">
        <v>994</v>
      </c>
      <c r="D340" s="10">
        <v>9887</v>
      </c>
      <c r="E340" s="38" t="s">
        <v>1412</v>
      </c>
      <c r="F340" s="68">
        <v>18064</v>
      </c>
    </row>
    <row r="341" spans="1:6" ht="12" customHeight="1">
      <c r="A341" s="18"/>
      <c r="B341" s="72"/>
      <c r="C341" s="55" t="s">
        <v>995</v>
      </c>
      <c r="D341" s="10">
        <v>1640</v>
      </c>
      <c r="E341" s="38" t="s">
        <v>1413</v>
      </c>
      <c r="F341" s="68">
        <v>6898</v>
      </c>
    </row>
    <row r="342" spans="1:6" ht="12" customHeight="1">
      <c r="A342" s="18"/>
      <c r="B342" s="72"/>
      <c r="C342" s="55" t="s">
        <v>996</v>
      </c>
      <c r="D342" s="10">
        <v>1925</v>
      </c>
      <c r="E342" s="37" t="s">
        <v>1414</v>
      </c>
      <c r="F342" s="68">
        <v>3011</v>
      </c>
    </row>
    <row r="343" spans="1:6" ht="12" customHeight="1">
      <c r="A343" s="18"/>
      <c r="B343" s="72"/>
      <c r="C343" s="55" t="s">
        <v>997</v>
      </c>
      <c r="D343" s="10">
        <v>1854</v>
      </c>
      <c r="E343" s="38" t="s">
        <v>1415</v>
      </c>
      <c r="F343" s="68">
        <v>2963</v>
      </c>
    </row>
    <row r="344" spans="1:6" ht="12" customHeight="1">
      <c r="A344" s="18"/>
      <c r="B344" s="72"/>
      <c r="C344" s="55" t="s">
        <v>998</v>
      </c>
      <c r="D344" s="10">
        <v>71</v>
      </c>
      <c r="E344" s="38" t="s">
        <v>1416</v>
      </c>
      <c r="F344" s="68">
        <v>0</v>
      </c>
    </row>
    <row r="345" spans="1:6" ht="12" customHeight="1">
      <c r="A345" s="18"/>
      <c r="B345" s="72"/>
      <c r="C345" s="55" t="s">
        <v>999</v>
      </c>
      <c r="D345" s="10">
        <v>69470</v>
      </c>
      <c r="E345" s="37" t="s">
        <v>1417</v>
      </c>
      <c r="F345" s="68">
        <v>92847</v>
      </c>
    </row>
    <row r="346" spans="1:6" ht="12" customHeight="1">
      <c r="A346" s="18"/>
      <c r="B346" s="72"/>
      <c r="C346" s="55" t="s">
        <v>1000</v>
      </c>
      <c r="D346" s="10">
        <v>746</v>
      </c>
      <c r="E346" s="38" t="s">
        <v>1418</v>
      </c>
      <c r="F346" s="68">
        <v>2267</v>
      </c>
    </row>
    <row r="347" spans="1:6" ht="12" customHeight="1">
      <c r="A347" s="18"/>
      <c r="B347" s="72"/>
      <c r="C347" s="55" t="s">
        <v>1001</v>
      </c>
      <c r="D347" s="10">
        <v>10007</v>
      </c>
      <c r="E347" s="38" t="s">
        <v>1419</v>
      </c>
      <c r="F347" s="68">
        <v>8146</v>
      </c>
    </row>
    <row r="348" spans="1:6" ht="12" customHeight="1">
      <c r="A348" s="18"/>
      <c r="B348" s="72"/>
      <c r="C348" s="55" t="s">
        <v>1002</v>
      </c>
      <c r="D348" s="10">
        <v>600</v>
      </c>
      <c r="E348" s="38" t="s">
        <v>1420</v>
      </c>
      <c r="F348" s="68">
        <v>2224</v>
      </c>
    </row>
    <row r="349" spans="1:6" ht="12" customHeight="1">
      <c r="A349" s="18"/>
      <c r="B349" s="72"/>
      <c r="C349" s="55" t="s">
        <v>1003</v>
      </c>
      <c r="D349" s="10">
        <v>16086</v>
      </c>
      <c r="E349" s="38" t="s">
        <v>1421</v>
      </c>
      <c r="F349" s="68">
        <v>30704</v>
      </c>
    </row>
    <row r="350" spans="1:6" ht="12" customHeight="1">
      <c r="A350" s="18"/>
      <c r="B350" s="72"/>
      <c r="C350" s="55" t="s">
        <v>1004</v>
      </c>
      <c r="D350" s="10">
        <v>13127</v>
      </c>
      <c r="E350" s="38" t="s">
        <v>1422</v>
      </c>
      <c r="F350" s="68">
        <v>27365</v>
      </c>
    </row>
    <row r="351" spans="1:6" ht="12" customHeight="1">
      <c r="A351" s="18"/>
      <c r="B351" s="72"/>
      <c r="C351" s="55" t="s">
        <v>1005</v>
      </c>
      <c r="D351" s="10">
        <v>3178</v>
      </c>
      <c r="E351" s="38" t="s">
        <v>1423</v>
      </c>
      <c r="F351" s="68">
        <v>7601</v>
      </c>
    </row>
    <row r="352" spans="1:6" ht="12" customHeight="1">
      <c r="A352" s="18"/>
      <c r="B352" s="72"/>
      <c r="C352" s="55" t="s">
        <v>1006</v>
      </c>
      <c r="D352" s="10">
        <v>966</v>
      </c>
      <c r="E352" s="38" t="s">
        <v>1424</v>
      </c>
      <c r="F352" s="68">
        <v>136</v>
      </c>
    </row>
    <row r="353" spans="1:6" ht="12" customHeight="1">
      <c r="A353" s="18"/>
      <c r="B353" s="72"/>
      <c r="C353" s="55" t="s">
        <v>1007</v>
      </c>
      <c r="D353" s="10">
        <v>997</v>
      </c>
      <c r="E353" s="38" t="s">
        <v>1425</v>
      </c>
      <c r="F353" s="68">
        <v>302</v>
      </c>
    </row>
    <row r="354" spans="1:6" ht="12" customHeight="1">
      <c r="A354" s="18"/>
      <c r="B354" s="72"/>
      <c r="C354" s="55" t="s">
        <v>1008</v>
      </c>
      <c r="D354" s="10">
        <v>0</v>
      </c>
      <c r="E354" s="38" t="s">
        <v>1426</v>
      </c>
      <c r="F354" s="68">
        <v>110</v>
      </c>
    </row>
    <row r="355" spans="1:6" ht="12" customHeight="1">
      <c r="A355" s="18"/>
      <c r="B355" s="72"/>
      <c r="C355" s="55" t="s">
        <v>1009</v>
      </c>
      <c r="D355" s="10">
        <v>775</v>
      </c>
      <c r="E355" s="38" t="s">
        <v>1427</v>
      </c>
      <c r="F355" s="68">
        <v>4182</v>
      </c>
    </row>
    <row r="356" spans="1:6" ht="12" customHeight="1">
      <c r="A356" s="18"/>
      <c r="B356" s="72"/>
      <c r="C356" s="55" t="s">
        <v>1010</v>
      </c>
      <c r="D356" s="10">
        <v>22988</v>
      </c>
      <c r="E356" s="38" t="s">
        <v>1428</v>
      </c>
      <c r="F356" s="68">
        <v>9810</v>
      </c>
    </row>
    <row r="357" spans="1:6" ht="12" customHeight="1">
      <c r="A357" s="18"/>
      <c r="B357" s="72"/>
      <c r="C357" s="55" t="s">
        <v>1011</v>
      </c>
      <c r="D357" s="10">
        <v>16202</v>
      </c>
      <c r="E357" s="37" t="s">
        <v>1429</v>
      </c>
      <c r="F357" s="68">
        <v>36956</v>
      </c>
    </row>
    <row r="358" spans="1:6" ht="12" customHeight="1">
      <c r="A358" s="18"/>
      <c r="B358" s="72"/>
      <c r="C358" s="55" t="s">
        <v>1012</v>
      </c>
      <c r="D358" s="10">
        <v>8910</v>
      </c>
      <c r="E358" s="38" t="s">
        <v>1430</v>
      </c>
      <c r="F358" s="68">
        <v>25181</v>
      </c>
    </row>
    <row r="359" spans="1:6" ht="12" customHeight="1">
      <c r="A359" s="18"/>
      <c r="B359" s="72"/>
      <c r="C359" s="55" t="s">
        <v>1013</v>
      </c>
      <c r="D359" s="10">
        <v>3016</v>
      </c>
      <c r="E359" s="38" t="s">
        <v>1431</v>
      </c>
      <c r="F359" s="68">
        <v>3803</v>
      </c>
    </row>
    <row r="360" spans="1:6" ht="12" customHeight="1">
      <c r="A360" s="18"/>
      <c r="B360" s="72"/>
      <c r="C360" s="55" t="s">
        <v>1014</v>
      </c>
      <c r="D360" s="10">
        <v>2965</v>
      </c>
      <c r="E360" s="38" t="s">
        <v>1432</v>
      </c>
      <c r="F360" s="68">
        <v>2802</v>
      </c>
    </row>
    <row r="361" spans="1:6" ht="12" customHeight="1">
      <c r="A361" s="18"/>
      <c r="B361" s="72"/>
      <c r="C361" s="55" t="s">
        <v>1015</v>
      </c>
      <c r="D361" s="10">
        <v>426</v>
      </c>
      <c r="E361" s="38" t="s">
        <v>1433</v>
      </c>
      <c r="F361" s="68">
        <v>1082</v>
      </c>
    </row>
    <row r="362" spans="1:6" ht="12" customHeight="1">
      <c r="A362" s="18"/>
      <c r="B362" s="72"/>
      <c r="C362" s="55" t="s">
        <v>1016</v>
      </c>
      <c r="D362" s="10">
        <v>369</v>
      </c>
      <c r="E362" s="38" t="s">
        <v>1434</v>
      </c>
      <c r="F362" s="68">
        <v>2846</v>
      </c>
    </row>
    <row r="363" spans="1:6" ht="12" customHeight="1">
      <c r="A363" s="18"/>
      <c r="B363" s="72"/>
      <c r="C363" s="55" t="s">
        <v>1017</v>
      </c>
      <c r="D363" s="10">
        <v>516</v>
      </c>
      <c r="E363" s="38" t="s">
        <v>1435</v>
      </c>
      <c r="F363" s="68">
        <v>1242</v>
      </c>
    </row>
    <row r="364" spans="1:6" ht="12" customHeight="1">
      <c r="A364" s="18"/>
      <c r="B364" s="72"/>
      <c r="C364" s="55" t="s">
        <v>1018</v>
      </c>
      <c r="D364" s="10">
        <v>9606</v>
      </c>
      <c r="E364" s="37" t="s">
        <v>1436</v>
      </c>
      <c r="F364" s="68">
        <v>16881</v>
      </c>
    </row>
    <row r="365" spans="1:6" ht="12" customHeight="1">
      <c r="A365" s="18"/>
      <c r="B365" s="72"/>
      <c r="C365" s="55" t="s">
        <v>1019</v>
      </c>
      <c r="D365" s="10">
        <v>18039</v>
      </c>
      <c r="E365" s="37" t="s">
        <v>1437</v>
      </c>
      <c r="F365" s="68">
        <v>32592</v>
      </c>
    </row>
    <row r="366" spans="1:6" ht="12" customHeight="1">
      <c r="A366" s="18"/>
      <c r="B366" s="72"/>
      <c r="C366" s="55" t="s">
        <v>1020</v>
      </c>
      <c r="D366" s="10">
        <v>14818</v>
      </c>
      <c r="E366" s="38" t="s">
        <v>1438</v>
      </c>
      <c r="F366" s="68">
        <v>8213</v>
      </c>
    </row>
    <row r="367" spans="1:6" ht="12" customHeight="1">
      <c r="A367" s="18"/>
      <c r="B367" s="72"/>
      <c r="C367" s="55" t="s">
        <v>1021</v>
      </c>
      <c r="D367" s="10">
        <v>1840</v>
      </c>
      <c r="E367" s="38" t="s">
        <v>1439</v>
      </c>
      <c r="F367" s="68">
        <v>12741</v>
      </c>
    </row>
    <row r="368" spans="1:6" ht="12" customHeight="1">
      <c r="A368" s="18"/>
      <c r="B368" s="72"/>
      <c r="C368" s="55" t="s">
        <v>1022</v>
      </c>
      <c r="D368" s="10">
        <v>52</v>
      </c>
      <c r="E368" s="38" t="s">
        <v>1440</v>
      </c>
      <c r="F368" s="68">
        <v>68</v>
      </c>
    </row>
    <row r="369" spans="1:6" ht="12" customHeight="1">
      <c r="A369" s="18"/>
      <c r="B369" s="72"/>
      <c r="C369" s="55" t="s">
        <v>1023</v>
      </c>
      <c r="D369" s="10">
        <v>120</v>
      </c>
      <c r="E369" s="38" t="s">
        <v>1441</v>
      </c>
      <c r="F369" s="68">
        <v>7143</v>
      </c>
    </row>
    <row r="370" spans="1:6" ht="12" customHeight="1">
      <c r="A370" s="18"/>
      <c r="B370" s="72"/>
      <c r="C370" s="55" t="s">
        <v>1024</v>
      </c>
      <c r="D370" s="10">
        <v>1209</v>
      </c>
      <c r="E370" s="38" t="s">
        <v>1442</v>
      </c>
      <c r="F370" s="68">
        <v>1677</v>
      </c>
    </row>
    <row r="371" spans="1:6" ht="12" customHeight="1">
      <c r="A371" s="18"/>
      <c r="B371" s="72"/>
      <c r="C371" s="55" t="s">
        <v>1025</v>
      </c>
      <c r="D371" s="10">
        <v>12932</v>
      </c>
      <c r="E371" s="37" t="s">
        <v>1443</v>
      </c>
      <c r="F371" s="68">
        <v>21689</v>
      </c>
    </row>
    <row r="372" spans="1:6" ht="12" customHeight="1">
      <c r="A372" s="18"/>
      <c r="B372" s="72"/>
      <c r="C372" s="55" t="s">
        <v>831</v>
      </c>
      <c r="D372" s="10">
        <v>3249</v>
      </c>
      <c r="E372" s="38" t="s">
        <v>851</v>
      </c>
      <c r="F372" s="68">
        <v>3786</v>
      </c>
    </row>
    <row r="373" spans="1:6" ht="12" customHeight="1">
      <c r="A373" s="18"/>
      <c r="B373" s="72"/>
      <c r="C373" s="55" t="s">
        <v>832</v>
      </c>
      <c r="D373" s="10">
        <v>92</v>
      </c>
      <c r="E373" s="38" t="s">
        <v>719</v>
      </c>
      <c r="F373" s="68">
        <v>138</v>
      </c>
    </row>
    <row r="374" spans="1:6" ht="12" customHeight="1">
      <c r="A374" s="18"/>
      <c r="B374" s="72"/>
      <c r="C374" s="55" t="s">
        <v>833</v>
      </c>
      <c r="D374" s="10">
        <v>75</v>
      </c>
      <c r="E374" s="38" t="s">
        <v>721</v>
      </c>
      <c r="F374" s="68">
        <v>104</v>
      </c>
    </row>
    <row r="375" spans="1:6" ht="12" customHeight="1">
      <c r="A375" s="18"/>
      <c r="B375" s="72"/>
      <c r="C375" s="55" t="s">
        <v>1026</v>
      </c>
      <c r="D375" s="10">
        <v>1199</v>
      </c>
      <c r="E375" s="38" t="s">
        <v>1444</v>
      </c>
      <c r="F375" s="68">
        <v>2113</v>
      </c>
    </row>
    <row r="376" spans="1:6" ht="12" customHeight="1">
      <c r="A376" s="18"/>
      <c r="B376" s="72"/>
      <c r="C376" s="55" t="s">
        <v>1027</v>
      </c>
      <c r="D376" s="10">
        <v>255</v>
      </c>
      <c r="E376" s="38" t="s">
        <v>1445</v>
      </c>
      <c r="F376" s="68">
        <v>300</v>
      </c>
    </row>
    <row r="377" spans="1:6" ht="12" customHeight="1">
      <c r="A377" s="18"/>
      <c r="B377" s="72"/>
      <c r="C377" s="55" t="s">
        <v>1028</v>
      </c>
      <c r="D377" s="10">
        <v>229</v>
      </c>
      <c r="E377" s="38" t="s">
        <v>1446</v>
      </c>
      <c r="F377" s="68">
        <v>76</v>
      </c>
    </row>
    <row r="378" spans="1:6" ht="12" customHeight="1">
      <c r="A378" s="18"/>
      <c r="B378" s="72"/>
      <c r="C378" s="55" t="s">
        <v>1029</v>
      </c>
      <c r="D378" s="10">
        <v>7833</v>
      </c>
      <c r="E378" s="38" t="s">
        <v>1447</v>
      </c>
      <c r="F378" s="68">
        <v>15172</v>
      </c>
    </row>
    <row r="379" spans="1:6" ht="12" customHeight="1">
      <c r="A379" s="18"/>
      <c r="B379" s="72"/>
      <c r="C379" s="55" t="s">
        <v>1689</v>
      </c>
      <c r="D379" s="10">
        <v>65941</v>
      </c>
      <c r="E379" s="37" t="s">
        <v>1448</v>
      </c>
      <c r="F379" s="68">
        <v>79862</v>
      </c>
    </row>
    <row r="380" spans="1:6" ht="12" customHeight="1">
      <c r="A380" s="18"/>
      <c r="B380" s="72"/>
      <c r="C380" s="55" t="s">
        <v>1688</v>
      </c>
      <c r="D380" s="10">
        <v>65941</v>
      </c>
      <c r="E380" s="9" t="s">
        <v>1580</v>
      </c>
      <c r="F380" s="68">
        <v>72549</v>
      </c>
    </row>
    <row r="381" spans="1:6" ht="12" customHeight="1">
      <c r="A381" s="18"/>
      <c r="B381" s="72"/>
      <c r="C381" s="55" t="s">
        <v>1030</v>
      </c>
      <c r="D381" s="10">
        <v>1024</v>
      </c>
      <c r="E381" s="37" t="s">
        <v>1449</v>
      </c>
      <c r="F381" s="68">
        <v>2597</v>
      </c>
    </row>
    <row r="382" spans="1:6" ht="12" customHeight="1">
      <c r="A382" s="18"/>
      <c r="B382" s="72"/>
      <c r="C382" s="55" t="s">
        <v>1031</v>
      </c>
      <c r="D382" s="10">
        <v>597</v>
      </c>
      <c r="E382" s="38" t="s">
        <v>1450</v>
      </c>
      <c r="F382" s="68">
        <v>1560</v>
      </c>
    </row>
    <row r="383" spans="1:6" ht="12" customHeight="1">
      <c r="A383" s="18"/>
      <c r="B383" s="72"/>
      <c r="C383" s="55" t="s">
        <v>1032</v>
      </c>
      <c r="D383" s="10">
        <v>427</v>
      </c>
      <c r="E383" s="38" t="s">
        <v>1451</v>
      </c>
      <c r="F383" s="68">
        <v>1037</v>
      </c>
    </row>
    <row r="384" spans="1:6" ht="12" customHeight="1">
      <c r="A384" s="18"/>
      <c r="B384" s="72"/>
      <c r="C384" s="55" t="s">
        <v>1033</v>
      </c>
      <c r="D384" s="10">
        <v>764791</v>
      </c>
      <c r="E384" s="37" t="s">
        <v>1452</v>
      </c>
      <c r="F384" s="68">
        <f>SUM(F385:F388)</f>
        <v>360549</v>
      </c>
    </row>
    <row r="385" spans="1:6" ht="12" customHeight="1">
      <c r="A385" s="18"/>
      <c r="B385" s="72"/>
      <c r="C385" s="55" t="s">
        <v>1034</v>
      </c>
      <c r="D385" s="10">
        <v>3614</v>
      </c>
      <c r="E385" s="38" t="s">
        <v>1453</v>
      </c>
      <c r="F385" s="68">
        <v>14009</v>
      </c>
    </row>
    <row r="386" spans="1:6" ht="12" customHeight="1">
      <c r="A386" s="18"/>
      <c r="B386" s="72"/>
      <c r="C386" s="55" t="s">
        <v>1035</v>
      </c>
      <c r="D386" s="10">
        <v>430</v>
      </c>
      <c r="E386" s="38" t="s">
        <v>1454</v>
      </c>
      <c r="F386" s="68">
        <v>690</v>
      </c>
    </row>
    <row r="387" spans="1:6" ht="12" customHeight="1">
      <c r="A387" s="18"/>
      <c r="B387" s="72"/>
      <c r="C387" s="55" t="s">
        <v>1036</v>
      </c>
      <c r="D387" s="10">
        <v>758741</v>
      </c>
      <c r="E387" s="38" t="s">
        <v>1455</v>
      </c>
      <c r="F387" s="68">
        <v>343860</v>
      </c>
    </row>
    <row r="388" spans="1:6" ht="12" customHeight="1">
      <c r="A388" s="18"/>
      <c r="B388" s="72"/>
      <c r="C388" s="55" t="s">
        <v>1037</v>
      </c>
      <c r="D388" s="10">
        <v>2006</v>
      </c>
      <c r="E388" s="38" t="s">
        <v>1456</v>
      </c>
      <c r="F388" s="68">
        <v>1990</v>
      </c>
    </row>
    <row r="389" spans="1:6" ht="12" customHeight="1">
      <c r="A389" s="18"/>
      <c r="B389" s="72"/>
      <c r="C389" s="55" t="s">
        <v>1038</v>
      </c>
      <c r="D389" s="10">
        <v>840</v>
      </c>
      <c r="E389" s="37" t="s">
        <v>1457</v>
      </c>
      <c r="F389" s="68">
        <f>SUM(F390:F392)</f>
        <v>1835</v>
      </c>
    </row>
    <row r="390" spans="1:6" ht="12" customHeight="1">
      <c r="A390" s="18"/>
      <c r="B390" s="72"/>
      <c r="C390" s="55" t="s">
        <v>831</v>
      </c>
      <c r="D390" s="10">
        <v>611</v>
      </c>
      <c r="E390" s="38" t="s">
        <v>851</v>
      </c>
      <c r="F390" s="68">
        <v>852</v>
      </c>
    </row>
    <row r="391" spans="1:6" ht="12" customHeight="1">
      <c r="A391" s="18"/>
      <c r="B391" s="72"/>
      <c r="C391" s="55" t="s">
        <v>832</v>
      </c>
      <c r="D391" s="10">
        <v>213</v>
      </c>
      <c r="E391" s="38" t="s">
        <v>719</v>
      </c>
      <c r="F391" s="68">
        <v>174</v>
      </c>
    </row>
    <row r="392" spans="1:6" ht="12" customHeight="1">
      <c r="A392" s="18"/>
      <c r="B392" s="72"/>
      <c r="C392" s="55" t="s">
        <v>1039</v>
      </c>
      <c r="D392" s="10">
        <v>16</v>
      </c>
      <c r="E392" s="38" t="s">
        <v>1458</v>
      </c>
      <c r="F392" s="68">
        <v>809</v>
      </c>
    </row>
    <row r="393" spans="1:6" ht="12" customHeight="1">
      <c r="A393" s="18"/>
      <c r="B393" s="72"/>
      <c r="C393" s="55" t="s">
        <v>1691</v>
      </c>
      <c r="D393" s="10">
        <v>50819</v>
      </c>
      <c r="E393" s="37" t="s">
        <v>1459</v>
      </c>
      <c r="F393" s="68">
        <v>73497</v>
      </c>
    </row>
    <row r="394" spans="1:6" ht="12" customHeight="1">
      <c r="A394" s="18"/>
      <c r="B394" s="72"/>
      <c r="C394" s="55" t="s">
        <v>1690</v>
      </c>
      <c r="D394" s="10">
        <v>50819</v>
      </c>
      <c r="E394" s="38" t="s">
        <v>1570</v>
      </c>
      <c r="F394" s="70">
        <v>66250</v>
      </c>
    </row>
    <row r="395" spans="1:6" ht="12" customHeight="1">
      <c r="A395" s="18"/>
      <c r="B395" s="72"/>
      <c r="C395" s="55" t="s">
        <v>1040</v>
      </c>
      <c r="D395" s="10">
        <v>6198</v>
      </c>
      <c r="E395" s="37" t="s">
        <v>1460</v>
      </c>
      <c r="F395" s="68">
        <f>SUM(F396:F397)</f>
        <v>12756</v>
      </c>
    </row>
    <row r="396" spans="1:6" ht="12" customHeight="1">
      <c r="A396" s="18"/>
      <c r="B396" s="72"/>
      <c r="C396" s="55" t="s">
        <v>1041</v>
      </c>
      <c r="D396" s="10">
        <v>4886</v>
      </c>
      <c r="E396" s="39" t="s">
        <v>1461</v>
      </c>
      <c r="F396" s="68">
        <v>8029</v>
      </c>
    </row>
    <row r="397" spans="1:6" ht="12" customHeight="1">
      <c r="A397" s="18"/>
      <c r="B397" s="72"/>
      <c r="C397" s="55" t="s">
        <v>1042</v>
      </c>
      <c r="D397" s="10">
        <v>1312</v>
      </c>
      <c r="E397" s="38" t="s">
        <v>1462</v>
      </c>
      <c r="F397" s="69">
        <v>4727</v>
      </c>
    </row>
    <row r="398" spans="1:6" ht="12" customHeight="1">
      <c r="A398" s="18"/>
      <c r="B398" s="72"/>
      <c r="C398" s="55" t="s">
        <v>1043</v>
      </c>
      <c r="D398" s="10">
        <v>11722</v>
      </c>
      <c r="E398" s="41" t="s">
        <v>2007</v>
      </c>
      <c r="F398" s="68">
        <v>16660</v>
      </c>
    </row>
    <row r="399" spans="1:6" ht="12" customHeight="1">
      <c r="A399" s="18"/>
      <c r="B399" s="72"/>
      <c r="C399" s="55" t="s">
        <v>1044</v>
      </c>
      <c r="D399" s="10">
        <v>11722</v>
      </c>
      <c r="E399" s="42" t="s">
        <v>2008</v>
      </c>
      <c r="F399" s="68">
        <v>16660</v>
      </c>
    </row>
    <row r="400" spans="1:6" ht="12" customHeight="1">
      <c r="A400" s="18"/>
      <c r="B400" s="72"/>
      <c r="C400" s="55" t="s">
        <v>1045</v>
      </c>
      <c r="D400" s="10">
        <f>D401+D406+D419+D423+D435+D442+D445+D455</f>
        <v>474405</v>
      </c>
      <c r="E400" s="37" t="s">
        <v>391</v>
      </c>
      <c r="F400" s="68">
        <f>SUM(F401,F406,F419,F423,F435,F442,F445,F455)</f>
        <v>686375</v>
      </c>
    </row>
    <row r="401" spans="1:6" ht="12" customHeight="1">
      <c r="A401" s="18"/>
      <c r="B401" s="72"/>
      <c r="C401" s="55" t="s">
        <v>1046</v>
      </c>
      <c r="D401" s="10">
        <v>18192</v>
      </c>
      <c r="E401" s="37" t="s">
        <v>1463</v>
      </c>
      <c r="F401" s="68">
        <f>SUM(F402:F405)</f>
        <v>20118</v>
      </c>
    </row>
    <row r="402" spans="1:6" ht="12" customHeight="1">
      <c r="A402" s="18"/>
      <c r="B402" s="72"/>
      <c r="C402" s="55" t="s">
        <v>831</v>
      </c>
      <c r="D402" s="10">
        <v>12457</v>
      </c>
      <c r="E402" s="38" t="s">
        <v>851</v>
      </c>
      <c r="F402" s="68">
        <v>12608</v>
      </c>
    </row>
    <row r="403" spans="1:6" ht="12" customHeight="1">
      <c r="A403" s="18"/>
      <c r="B403" s="72"/>
      <c r="C403" s="55" t="s">
        <v>832</v>
      </c>
      <c r="D403" s="10">
        <v>1367</v>
      </c>
      <c r="E403" s="38" t="s">
        <v>719</v>
      </c>
      <c r="F403" s="68">
        <v>1364</v>
      </c>
    </row>
    <row r="404" spans="1:6" ht="12" customHeight="1">
      <c r="A404" s="18"/>
      <c r="B404" s="72"/>
      <c r="C404" s="55" t="s">
        <v>833</v>
      </c>
      <c r="D404" s="10">
        <v>21</v>
      </c>
      <c r="E404" s="38" t="s">
        <v>721</v>
      </c>
      <c r="F404" s="68">
        <v>80</v>
      </c>
    </row>
    <row r="405" spans="1:6" ht="12" customHeight="1">
      <c r="A405" s="18"/>
      <c r="B405" s="72"/>
      <c r="C405" s="55" t="s">
        <v>1047</v>
      </c>
      <c r="D405" s="10">
        <v>4347</v>
      </c>
      <c r="E405" s="38" t="s">
        <v>0</v>
      </c>
      <c r="F405" s="68">
        <v>6066</v>
      </c>
    </row>
    <row r="406" spans="1:6" ht="12" customHeight="1">
      <c r="A406" s="18"/>
      <c r="B406" s="72"/>
      <c r="C406" s="55" t="s">
        <v>1048</v>
      </c>
      <c r="D406" s="10">
        <v>103663</v>
      </c>
      <c r="E406" s="37" t="s">
        <v>1</v>
      </c>
      <c r="F406" s="68">
        <f>SUM(F407:F418)</f>
        <v>142463</v>
      </c>
    </row>
    <row r="407" spans="1:6" ht="12" customHeight="1">
      <c r="A407" s="18"/>
      <c r="B407" s="72"/>
      <c r="C407" s="55" t="s">
        <v>1049</v>
      </c>
      <c r="D407" s="10">
        <v>72649</v>
      </c>
      <c r="E407" s="38" t="s">
        <v>2</v>
      </c>
      <c r="F407" s="68">
        <v>81479</v>
      </c>
    </row>
    <row r="408" spans="1:6" ht="12" customHeight="1">
      <c r="A408" s="18"/>
      <c r="B408" s="72"/>
      <c r="C408" s="55" t="s">
        <v>1050</v>
      </c>
      <c r="D408" s="10">
        <v>15365</v>
      </c>
      <c r="E408" s="38" t="s">
        <v>3</v>
      </c>
      <c r="F408" s="68">
        <v>34117</v>
      </c>
    </row>
    <row r="409" spans="1:6" ht="12" customHeight="1">
      <c r="A409" s="18"/>
      <c r="B409" s="72"/>
      <c r="C409" s="55" t="s">
        <v>1051</v>
      </c>
      <c r="D409" s="10">
        <v>4272</v>
      </c>
      <c r="E409" s="38" t="s">
        <v>4</v>
      </c>
      <c r="F409" s="68">
        <v>1540</v>
      </c>
    </row>
    <row r="410" spans="1:6" ht="12" customHeight="1">
      <c r="A410" s="18"/>
      <c r="B410" s="72"/>
      <c r="C410" s="55" t="s">
        <v>1052</v>
      </c>
      <c r="D410" s="10">
        <v>10</v>
      </c>
      <c r="E410" s="38" t="s">
        <v>5</v>
      </c>
      <c r="F410" s="68">
        <v>2500</v>
      </c>
    </row>
    <row r="411" spans="1:6" ht="12" customHeight="1">
      <c r="A411" s="18"/>
      <c r="B411" s="72"/>
      <c r="C411" s="55" t="s">
        <v>1053</v>
      </c>
      <c r="D411" s="10">
        <v>1124</v>
      </c>
      <c r="E411" s="38" t="s">
        <v>6</v>
      </c>
      <c r="F411" s="68">
        <v>1310</v>
      </c>
    </row>
    <row r="412" spans="1:6" ht="12" customHeight="1">
      <c r="A412" s="18"/>
      <c r="B412" s="72"/>
      <c r="C412" s="55" t="s">
        <v>1054</v>
      </c>
      <c r="D412" s="10">
        <v>43</v>
      </c>
      <c r="E412" s="38" t="s">
        <v>7</v>
      </c>
      <c r="F412" s="68">
        <v>800</v>
      </c>
    </row>
    <row r="413" spans="1:6" ht="12" customHeight="1">
      <c r="A413" s="18"/>
      <c r="B413" s="72"/>
      <c r="C413" s="55" t="s">
        <v>1055</v>
      </c>
      <c r="D413" s="10">
        <v>2310</v>
      </c>
      <c r="E413" s="38" t="s">
        <v>8</v>
      </c>
      <c r="F413" s="68">
        <v>12096</v>
      </c>
    </row>
    <row r="414" spans="1:6" ht="12" customHeight="1">
      <c r="A414" s="18"/>
      <c r="B414" s="72"/>
      <c r="C414" s="55" t="s">
        <v>1056</v>
      </c>
      <c r="D414" s="10">
        <v>2638</v>
      </c>
      <c r="E414" s="38" t="s">
        <v>9</v>
      </c>
      <c r="F414" s="68">
        <v>2403</v>
      </c>
    </row>
    <row r="415" spans="1:6" ht="12" customHeight="1">
      <c r="A415" s="18"/>
      <c r="B415" s="72"/>
      <c r="C415" s="55" t="s">
        <v>1057</v>
      </c>
      <c r="D415" s="10">
        <v>0</v>
      </c>
      <c r="E415" s="38" t="s">
        <v>10</v>
      </c>
      <c r="F415" s="68">
        <v>0</v>
      </c>
    </row>
    <row r="416" spans="1:6" ht="12" customHeight="1">
      <c r="A416" s="18"/>
      <c r="B416" s="72"/>
      <c r="C416" s="55" t="s">
        <v>1058</v>
      </c>
      <c r="D416" s="10">
        <v>1019</v>
      </c>
      <c r="E416" s="38" t="s">
        <v>11</v>
      </c>
      <c r="F416" s="68">
        <v>1661</v>
      </c>
    </row>
    <row r="417" spans="1:6" ht="12" customHeight="1">
      <c r="A417" s="18"/>
      <c r="B417" s="72"/>
      <c r="C417" s="55" t="s">
        <v>1059</v>
      </c>
      <c r="D417" s="10">
        <v>0</v>
      </c>
      <c r="E417" s="38" t="s">
        <v>12</v>
      </c>
      <c r="F417" s="68">
        <v>0</v>
      </c>
    </row>
    <row r="418" spans="1:6" ht="12" customHeight="1">
      <c r="A418" s="18"/>
      <c r="B418" s="72"/>
      <c r="C418" s="55" t="s">
        <v>1060</v>
      </c>
      <c r="D418" s="10">
        <v>4233</v>
      </c>
      <c r="E418" s="38" t="s">
        <v>13</v>
      </c>
      <c r="F418" s="68">
        <v>4557</v>
      </c>
    </row>
    <row r="419" spans="1:6" ht="12" customHeight="1">
      <c r="A419" s="18"/>
      <c r="B419" s="72"/>
      <c r="C419" s="55" t="s">
        <v>1061</v>
      </c>
      <c r="D419" s="10">
        <v>38136</v>
      </c>
      <c r="E419" s="37" t="s">
        <v>14</v>
      </c>
      <c r="F419" s="68">
        <f>SUM(F420:F422)</f>
        <v>65215</v>
      </c>
    </row>
    <row r="420" spans="1:6" ht="12" customHeight="1">
      <c r="A420" s="18"/>
      <c r="B420" s="72"/>
      <c r="C420" s="55" t="s">
        <v>1062</v>
      </c>
      <c r="D420" s="10">
        <v>1452</v>
      </c>
      <c r="E420" s="38" t="s">
        <v>15</v>
      </c>
      <c r="F420" s="68">
        <v>3522</v>
      </c>
    </row>
    <row r="421" spans="1:6" ht="12" customHeight="1">
      <c r="A421" s="18"/>
      <c r="B421" s="72"/>
      <c r="C421" s="55" t="s">
        <v>1063</v>
      </c>
      <c r="D421" s="10">
        <v>23075</v>
      </c>
      <c r="E421" s="38" t="s">
        <v>16</v>
      </c>
      <c r="F421" s="68">
        <v>49057</v>
      </c>
    </row>
    <row r="422" spans="1:6" ht="12" customHeight="1">
      <c r="A422" s="18"/>
      <c r="B422" s="72"/>
      <c r="C422" s="55" t="s">
        <v>1064</v>
      </c>
      <c r="D422" s="10">
        <v>13609</v>
      </c>
      <c r="E422" s="38" t="s">
        <v>17</v>
      </c>
      <c r="F422" s="68">
        <v>12636</v>
      </c>
    </row>
    <row r="423" spans="1:6" ht="12" customHeight="1">
      <c r="A423" s="18"/>
      <c r="B423" s="72"/>
      <c r="C423" s="55" t="s">
        <v>1065</v>
      </c>
      <c r="D423" s="10">
        <v>84692</v>
      </c>
      <c r="E423" s="37" t="s">
        <v>18</v>
      </c>
      <c r="F423" s="68">
        <f>SUM(F424:F434)</f>
        <v>82597</v>
      </c>
    </row>
    <row r="424" spans="1:6" ht="12" customHeight="1">
      <c r="A424" s="18"/>
      <c r="B424" s="72"/>
      <c r="C424" s="55" t="s">
        <v>1066</v>
      </c>
      <c r="D424" s="10">
        <v>15014</v>
      </c>
      <c r="E424" s="38" t="s">
        <v>19</v>
      </c>
      <c r="F424" s="68">
        <v>18065</v>
      </c>
    </row>
    <row r="425" spans="1:6" ht="12" customHeight="1">
      <c r="A425" s="18"/>
      <c r="B425" s="72"/>
      <c r="C425" s="55" t="s">
        <v>1067</v>
      </c>
      <c r="D425" s="10">
        <v>9135</v>
      </c>
      <c r="E425" s="38" t="s">
        <v>20</v>
      </c>
      <c r="F425" s="68">
        <v>6394</v>
      </c>
    </row>
    <row r="426" spans="1:6" ht="12" customHeight="1">
      <c r="A426" s="18"/>
      <c r="B426" s="72"/>
      <c r="C426" s="55" t="s">
        <v>1068</v>
      </c>
      <c r="D426" s="10">
        <v>3117</v>
      </c>
      <c r="E426" s="38" t="s">
        <v>21</v>
      </c>
      <c r="F426" s="68">
        <v>6889</v>
      </c>
    </row>
    <row r="427" spans="1:6" ht="12" customHeight="1">
      <c r="A427" s="18"/>
      <c r="B427" s="72"/>
      <c r="C427" s="55" t="s">
        <v>1069</v>
      </c>
      <c r="D427" s="10">
        <v>9980</v>
      </c>
      <c r="E427" s="38" t="s">
        <v>22</v>
      </c>
      <c r="F427" s="68">
        <v>281</v>
      </c>
    </row>
    <row r="428" spans="1:6" ht="12" customHeight="1">
      <c r="A428" s="18"/>
      <c r="B428" s="72"/>
      <c r="C428" s="55" t="s">
        <v>1070</v>
      </c>
      <c r="D428" s="10">
        <v>7792</v>
      </c>
      <c r="E428" s="38" t="s">
        <v>23</v>
      </c>
      <c r="F428" s="68">
        <v>3052</v>
      </c>
    </row>
    <row r="429" spans="1:6" ht="12" customHeight="1">
      <c r="A429" s="18"/>
      <c r="B429" s="72"/>
      <c r="C429" s="55" t="s">
        <v>1071</v>
      </c>
      <c r="D429" s="10">
        <v>998</v>
      </c>
      <c r="E429" s="38" t="s">
        <v>24</v>
      </c>
      <c r="F429" s="68">
        <v>1302</v>
      </c>
    </row>
    <row r="430" spans="1:6" ht="12" customHeight="1">
      <c r="A430" s="18"/>
      <c r="B430" s="72"/>
      <c r="C430" s="55" t="s">
        <v>1072</v>
      </c>
      <c r="D430" s="10">
        <v>335</v>
      </c>
      <c r="E430" s="38" t="s">
        <v>25</v>
      </c>
      <c r="F430" s="68">
        <v>512</v>
      </c>
    </row>
    <row r="431" spans="1:6" ht="12" customHeight="1">
      <c r="A431" s="18"/>
      <c r="B431" s="72"/>
      <c r="C431" s="55" t="s">
        <v>1073</v>
      </c>
      <c r="D431" s="10">
        <v>19186</v>
      </c>
      <c r="E431" s="38" t="s">
        <v>26</v>
      </c>
      <c r="F431" s="68">
        <v>25012</v>
      </c>
    </row>
    <row r="432" spans="1:6" ht="12" customHeight="1">
      <c r="A432" s="18"/>
      <c r="B432" s="72"/>
      <c r="C432" s="55" t="s">
        <v>1074</v>
      </c>
      <c r="D432" s="10">
        <v>16874</v>
      </c>
      <c r="E432" s="38" t="s">
        <v>27</v>
      </c>
      <c r="F432" s="68">
        <v>17859</v>
      </c>
    </row>
    <row r="433" spans="1:6" ht="12" customHeight="1">
      <c r="A433" s="18"/>
      <c r="B433" s="72"/>
      <c r="C433" s="55" t="s">
        <v>1075</v>
      </c>
      <c r="D433" s="10">
        <v>300</v>
      </c>
      <c r="E433" s="38" t="s">
        <v>28</v>
      </c>
      <c r="F433" s="68">
        <v>78</v>
      </c>
    </row>
    <row r="434" spans="1:6" ht="12" customHeight="1">
      <c r="A434" s="18"/>
      <c r="B434" s="72"/>
      <c r="C434" s="55" t="s">
        <v>1076</v>
      </c>
      <c r="D434" s="10">
        <v>1961</v>
      </c>
      <c r="E434" s="38" t="s">
        <v>29</v>
      </c>
      <c r="F434" s="68">
        <v>3153</v>
      </c>
    </row>
    <row r="435" spans="1:7" ht="12" customHeight="1">
      <c r="A435" s="18"/>
      <c r="B435" s="72"/>
      <c r="C435" s="55" t="s">
        <v>1077</v>
      </c>
      <c r="D435" s="10">
        <v>218424</v>
      </c>
      <c r="E435" s="37" t="s">
        <v>30</v>
      </c>
      <c r="F435" s="68">
        <f>SUM(F436:F441)</f>
        <v>334449</v>
      </c>
      <c r="G435" s="35"/>
    </row>
    <row r="436" spans="1:6" ht="12" customHeight="1">
      <c r="A436" s="18"/>
      <c r="B436" s="72"/>
      <c r="C436" s="55" t="s">
        <v>1078</v>
      </c>
      <c r="D436" s="10">
        <v>1391</v>
      </c>
      <c r="E436" s="38" t="s">
        <v>31</v>
      </c>
      <c r="F436" s="68">
        <v>1637</v>
      </c>
    </row>
    <row r="437" spans="1:6" ht="12" customHeight="1">
      <c r="A437" s="18"/>
      <c r="B437" s="72"/>
      <c r="C437" s="55" t="s">
        <v>1079</v>
      </c>
      <c r="D437" s="10">
        <v>10289</v>
      </c>
      <c r="E437" s="38" t="s">
        <v>32</v>
      </c>
      <c r="F437" s="68">
        <v>9876</v>
      </c>
    </row>
    <row r="438" spans="1:6" ht="12" customHeight="1">
      <c r="A438" s="18"/>
      <c r="B438" s="72"/>
      <c r="C438" s="55" t="s">
        <v>1080</v>
      </c>
      <c r="D438" s="10">
        <v>92064</v>
      </c>
      <c r="E438" s="38" t="s">
        <v>33</v>
      </c>
      <c r="F438" s="68">
        <v>152776</v>
      </c>
    </row>
    <row r="439" spans="1:6" ht="12" customHeight="1">
      <c r="A439" s="18"/>
      <c r="B439" s="72"/>
      <c r="C439" s="55" t="s">
        <v>1081</v>
      </c>
      <c r="D439" s="10">
        <v>11993</v>
      </c>
      <c r="E439" s="38" t="s">
        <v>34</v>
      </c>
      <c r="F439" s="68">
        <v>16547</v>
      </c>
    </row>
    <row r="440" spans="1:6" ht="12" customHeight="1">
      <c r="A440" s="18"/>
      <c r="B440" s="72"/>
      <c r="C440" s="55" t="s">
        <v>1082</v>
      </c>
      <c r="D440" s="10">
        <v>16729</v>
      </c>
      <c r="E440" s="38" t="s">
        <v>35</v>
      </c>
      <c r="F440" s="68">
        <v>29594</v>
      </c>
    </row>
    <row r="441" spans="1:6" ht="12" customHeight="1">
      <c r="A441" s="18"/>
      <c r="B441" s="72"/>
      <c r="C441" s="55" t="s">
        <v>1083</v>
      </c>
      <c r="D441" s="10">
        <v>85958</v>
      </c>
      <c r="E441" s="38" t="s">
        <v>36</v>
      </c>
      <c r="F441" s="68">
        <v>124019</v>
      </c>
    </row>
    <row r="442" spans="1:6" ht="12" customHeight="1">
      <c r="A442" s="18"/>
      <c r="B442" s="72"/>
      <c r="C442" s="55" t="s">
        <v>1084</v>
      </c>
      <c r="D442" s="10">
        <v>248</v>
      </c>
      <c r="E442" s="37" t="s">
        <v>37</v>
      </c>
      <c r="F442" s="68">
        <f>SUM(F443:F444)</f>
        <v>96</v>
      </c>
    </row>
    <row r="443" spans="1:6" ht="12" customHeight="1">
      <c r="A443" s="18"/>
      <c r="B443" s="72"/>
      <c r="C443" s="55" t="s">
        <v>1085</v>
      </c>
      <c r="D443" s="10">
        <v>248</v>
      </c>
      <c r="E443" s="38" t="s">
        <v>38</v>
      </c>
      <c r="F443" s="68">
        <v>96</v>
      </c>
    </row>
    <row r="444" spans="1:6" ht="12" customHeight="1">
      <c r="A444" s="18"/>
      <c r="B444" s="72"/>
      <c r="C444" s="55" t="s">
        <v>1086</v>
      </c>
      <c r="D444" s="12"/>
      <c r="E444" s="38" t="s">
        <v>39</v>
      </c>
      <c r="F444" s="68">
        <v>0</v>
      </c>
    </row>
    <row r="445" spans="1:6" ht="12" customHeight="1">
      <c r="A445" s="18"/>
      <c r="B445" s="72"/>
      <c r="C445" s="55" t="s">
        <v>1087</v>
      </c>
      <c r="D445" s="10">
        <v>4843</v>
      </c>
      <c r="E445" s="37" t="s">
        <v>40</v>
      </c>
      <c r="F445" s="68">
        <f>SUM(F446:F454)</f>
        <v>7447</v>
      </c>
    </row>
    <row r="446" spans="1:6" ht="12" customHeight="1">
      <c r="A446" s="18"/>
      <c r="B446" s="72"/>
      <c r="C446" s="55" t="s">
        <v>831</v>
      </c>
      <c r="D446" s="10">
        <v>1808</v>
      </c>
      <c r="E446" s="38" t="s">
        <v>851</v>
      </c>
      <c r="F446" s="68">
        <v>2212</v>
      </c>
    </row>
    <row r="447" spans="1:6" ht="12" customHeight="1">
      <c r="A447" s="18"/>
      <c r="B447" s="72"/>
      <c r="C447" s="55" t="s">
        <v>832</v>
      </c>
      <c r="D447" s="10">
        <v>492</v>
      </c>
      <c r="E447" s="38" t="s">
        <v>719</v>
      </c>
      <c r="F447" s="68">
        <v>349</v>
      </c>
    </row>
    <row r="448" spans="1:6" ht="12" customHeight="1">
      <c r="A448" s="18"/>
      <c r="B448" s="72"/>
      <c r="C448" s="55" t="s">
        <v>833</v>
      </c>
      <c r="D448" s="10">
        <v>45</v>
      </c>
      <c r="E448" s="38" t="s">
        <v>721</v>
      </c>
      <c r="F448" s="68">
        <v>169</v>
      </c>
    </row>
    <row r="449" spans="1:6" ht="12" customHeight="1">
      <c r="A449" s="18"/>
      <c r="B449" s="72"/>
      <c r="C449" s="55" t="s">
        <v>1692</v>
      </c>
      <c r="D449" s="10">
        <v>632</v>
      </c>
      <c r="E449" s="38" t="s">
        <v>41</v>
      </c>
      <c r="F449" s="68">
        <v>616</v>
      </c>
    </row>
    <row r="450" spans="1:6" ht="12" customHeight="1">
      <c r="A450" s="18"/>
      <c r="B450" s="72"/>
      <c r="C450" s="55" t="s">
        <v>1693</v>
      </c>
      <c r="D450" s="10">
        <v>20</v>
      </c>
      <c r="E450" s="38" t="s">
        <v>42</v>
      </c>
      <c r="F450" s="68">
        <v>5</v>
      </c>
    </row>
    <row r="451" spans="1:6" ht="12" customHeight="1">
      <c r="A451" s="18"/>
      <c r="B451" s="72"/>
      <c r="C451" s="55" t="s">
        <v>1694</v>
      </c>
      <c r="D451" s="10">
        <v>20</v>
      </c>
      <c r="E451" s="38" t="s">
        <v>43</v>
      </c>
      <c r="F451" s="68">
        <v>10</v>
      </c>
    </row>
    <row r="452" spans="1:6" ht="12" customHeight="1">
      <c r="A452" s="18"/>
      <c r="B452" s="72"/>
      <c r="C452" s="55" t="s">
        <v>1695</v>
      </c>
      <c r="D452" s="10">
        <v>80</v>
      </c>
      <c r="E452" s="38" t="s">
        <v>44</v>
      </c>
      <c r="F452" s="68">
        <v>2370</v>
      </c>
    </row>
    <row r="453" spans="1:6" ht="12" customHeight="1">
      <c r="A453" s="18"/>
      <c r="B453" s="72"/>
      <c r="C453" s="55" t="s">
        <v>1088</v>
      </c>
      <c r="D453" s="10">
        <v>907</v>
      </c>
      <c r="E453" s="38" t="s">
        <v>46</v>
      </c>
      <c r="F453" s="68">
        <v>1312</v>
      </c>
    </row>
    <row r="454" spans="1:6" ht="12" customHeight="1">
      <c r="A454" s="18"/>
      <c r="B454" s="72"/>
      <c r="C454" s="55" t="s">
        <v>1089</v>
      </c>
      <c r="D454" s="10">
        <v>336</v>
      </c>
      <c r="E454" s="38" t="s">
        <v>47</v>
      </c>
      <c r="F454" s="68">
        <v>404</v>
      </c>
    </row>
    <row r="455" spans="1:6" ht="12" customHeight="1">
      <c r="A455" s="18"/>
      <c r="B455" s="72"/>
      <c r="C455" s="55" t="s">
        <v>1090</v>
      </c>
      <c r="D455" s="10">
        <v>6207</v>
      </c>
      <c r="E455" s="37" t="s">
        <v>48</v>
      </c>
      <c r="F455" s="68">
        <f>F456</f>
        <v>33990</v>
      </c>
    </row>
    <row r="456" spans="1:6" ht="12" customHeight="1">
      <c r="A456" s="18"/>
      <c r="B456" s="72"/>
      <c r="C456" s="55" t="s">
        <v>1091</v>
      </c>
      <c r="D456" s="10">
        <v>6207</v>
      </c>
      <c r="E456" s="38" t="s">
        <v>49</v>
      </c>
      <c r="F456" s="68">
        <v>33990</v>
      </c>
    </row>
    <row r="457" spans="1:6" ht="12" customHeight="1">
      <c r="A457" s="18"/>
      <c r="B457" s="72"/>
      <c r="C457" s="55" t="s">
        <v>1092</v>
      </c>
      <c r="D457" s="10">
        <f>D458+D467+D471+D480+D483+D489+D495+D498+D500+D505+D507+D509+D519</f>
        <v>417606</v>
      </c>
      <c r="E457" s="37" t="s">
        <v>1092</v>
      </c>
      <c r="F457" s="68">
        <f>F458+F467+F471+F480+F483+F489+F495+F498+F500+F505+F507+F509+F519</f>
        <v>667797</v>
      </c>
    </row>
    <row r="458" spans="1:6" ht="12" customHeight="1">
      <c r="A458" s="18"/>
      <c r="B458" s="72"/>
      <c r="C458" s="55" t="s">
        <v>1093</v>
      </c>
      <c r="D458" s="10">
        <v>6335</v>
      </c>
      <c r="E458" s="37" t="s">
        <v>50</v>
      </c>
      <c r="F458" s="68">
        <f>SUM(F459:F466)</f>
        <v>8776</v>
      </c>
    </row>
    <row r="459" spans="1:6" ht="12" customHeight="1">
      <c r="A459" s="18"/>
      <c r="B459" s="72"/>
      <c r="C459" s="55" t="s">
        <v>831</v>
      </c>
      <c r="D459" s="10">
        <v>4129</v>
      </c>
      <c r="E459" s="38" t="s">
        <v>851</v>
      </c>
      <c r="F459" s="68">
        <v>5655</v>
      </c>
    </row>
    <row r="460" spans="1:6" ht="12" customHeight="1">
      <c r="A460" s="18"/>
      <c r="B460" s="72"/>
      <c r="C460" s="55" t="s">
        <v>832</v>
      </c>
      <c r="D460" s="10">
        <v>627</v>
      </c>
      <c r="E460" s="38" t="s">
        <v>719</v>
      </c>
      <c r="F460" s="68">
        <v>595</v>
      </c>
    </row>
    <row r="461" spans="1:6" ht="12" customHeight="1">
      <c r="A461" s="18"/>
      <c r="B461" s="72"/>
      <c r="C461" s="55" t="s">
        <v>833</v>
      </c>
      <c r="D461" s="10">
        <v>59</v>
      </c>
      <c r="E461" s="38" t="s">
        <v>721</v>
      </c>
      <c r="F461" s="68">
        <v>916</v>
      </c>
    </row>
    <row r="462" spans="1:6" ht="12" customHeight="1">
      <c r="A462" s="18"/>
      <c r="B462" s="72"/>
      <c r="C462" s="55" t="s">
        <v>1094</v>
      </c>
      <c r="D462" s="10">
        <v>88</v>
      </c>
      <c r="E462" s="38" t="s">
        <v>51</v>
      </c>
      <c r="F462" s="68">
        <v>137</v>
      </c>
    </row>
    <row r="463" spans="1:6" ht="12" customHeight="1">
      <c r="A463" s="18"/>
      <c r="B463" s="72"/>
      <c r="C463" s="55" t="s">
        <v>1095</v>
      </c>
      <c r="D463" s="10">
        <v>0</v>
      </c>
      <c r="E463" s="38" t="s">
        <v>52</v>
      </c>
      <c r="F463" s="68">
        <v>237</v>
      </c>
    </row>
    <row r="464" spans="1:6" ht="12" customHeight="1">
      <c r="A464" s="18"/>
      <c r="B464" s="72"/>
      <c r="C464" s="55" t="s">
        <v>1096</v>
      </c>
      <c r="D464" s="10">
        <v>0</v>
      </c>
      <c r="E464" s="38" t="s">
        <v>53</v>
      </c>
      <c r="F464" s="68">
        <v>0</v>
      </c>
    </row>
    <row r="465" spans="1:6" ht="12" customHeight="1">
      <c r="A465" s="18"/>
      <c r="B465" s="72"/>
      <c r="C465" s="55" t="s">
        <v>1097</v>
      </c>
      <c r="D465" s="10">
        <v>2</v>
      </c>
      <c r="E465" s="38" t="s">
        <v>54</v>
      </c>
      <c r="F465" s="68">
        <v>3</v>
      </c>
    </row>
    <row r="466" spans="1:6" ht="12" customHeight="1">
      <c r="A466" s="18"/>
      <c r="B466" s="72"/>
      <c r="C466" s="55" t="s">
        <v>1098</v>
      </c>
      <c r="D466" s="10">
        <v>1430</v>
      </c>
      <c r="E466" s="38" t="s">
        <v>55</v>
      </c>
      <c r="F466" s="68">
        <v>1233</v>
      </c>
    </row>
    <row r="467" spans="1:6" ht="12" customHeight="1">
      <c r="A467" s="18"/>
      <c r="B467" s="72"/>
      <c r="C467" s="55" t="s">
        <v>1099</v>
      </c>
      <c r="D467" s="10">
        <v>5185</v>
      </c>
      <c r="E467" s="37" t="s">
        <v>56</v>
      </c>
      <c r="F467" s="68">
        <f>SUM(F468:F470)</f>
        <v>7282</v>
      </c>
    </row>
    <row r="468" spans="1:6" ht="12" customHeight="1">
      <c r="A468" s="18"/>
      <c r="B468" s="72"/>
      <c r="C468" s="55" t="s">
        <v>1100</v>
      </c>
      <c r="D468" s="10">
        <v>0</v>
      </c>
      <c r="E468" s="38" t="s">
        <v>57</v>
      </c>
      <c r="F468" s="68">
        <v>216</v>
      </c>
    </row>
    <row r="469" spans="1:6" ht="12" customHeight="1">
      <c r="A469" s="18"/>
      <c r="B469" s="72"/>
      <c r="C469" s="55" t="s">
        <v>1101</v>
      </c>
      <c r="D469" s="10">
        <v>220</v>
      </c>
      <c r="E469" s="38" t="s">
        <v>58</v>
      </c>
      <c r="F469" s="68">
        <v>7</v>
      </c>
    </row>
    <row r="470" spans="1:6" ht="12" customHeight="1">
      <c r="A470" s="18"/>
      <c r="B470" s="72"/>
      <c r="C470" s="55" t="s">
        <v>1102</v>
      </c>
      <c r="D470" s="10">
        <v>4965</v>
      </c>
      <c r="E470" s="38" t="s">
        <v>59</v>
      </c>
      <c r="F470" s="68">
        <v>7059</v>
      </c>
    </row>
    <row r="471" spans="1:6" ht="12" customHeight="1">
      <c r="A471" s="18"/>
      <c r="B471" s="72"/>
      <c r="C471" s="55" t="s">
        <v>1103</v>
      </c>
      <c r="D471" s="10">
        <v>76529</v>
      </c>
      <c r="E471" s="37" t="s">
        <v>60</v>
      </c>
      <c r="F471" s="68">
        <f>SUM(F472:F479)</f>
        <v>76497</v>
      </c>
    </row>
    <row r="472" spans="1:6" ht="12" customHeight="1">
      <c r="A472" s="18"/>
      <c r="B472" s="72"/>
      <c r="C472" s="55" t="s">
        <v>1104</v>
      </c>
      <c r="D472" s="10">
        <v>479</v>
      </c>
      <c r="E472" s="38" t="s">
        <v>61</v>
      </c>
      <c r="F472" s="68">
        <v>3625</v>
      </c>
    </row>
    <row r="473" spans="1:6" ht="12" customHeight="1">
      <c r="A473" s="18"/>
      <c r="B473" s="72"/>
      <c r="C473" s="55" t="s">
        <v>1105</v>
      </c>
      <c r="D473" s="10">
        <v>44297</v>
      </c>
      <c r="E473" s="38" t="s">
        <v>62</v>
      </c>
      <c r="F473" s="68">
        <v>50363</v>
      </c>
    </row>
    <row r="474" spans="1:6" ht="12" customHeight="1">
      <c r="A474" s="18"/>
      <c r="B474" s="72"/>
      <c r="C474" s="55" t="s">
        <v>1106</v>
      </c>
      <c r="D474" s="10">
        <v>10</v>
      </c>
      <c r="E474" s="38" t="s">
        <v>63</v>
      </c>
      <c r="F474" s="68">
        <v>6</v>
      </c>
    </row>
    <row r="475" spans="1:6" ht="12" customHeight="1">
      <c r="A475" s="18"/>
      <c r="B475" s="72"/>
      <c r="C475" s="55" t="s">
        <v>1107</v>
      </c>
      <c r="D475" s="10">
        <v>21905</v>
      </c>
      <c r="E475" s="38" t="s">
        <v>64</v>
      </c>
      <c r="F475" s="68">
        <v>7812</v>
      </c>
    </row>
    <row r="476" spans="1:6" ht="12" customHeight="1">
      <c r="A476" s="18"/>
      <c r="B476" s="72"/>
      <c r="C476" s="55" t="s">
        <v>1108</v>
      </c>
      <c r="D476" s="10">
        <v>0</v>
      </c>
      <c r="E476" s="38" t="s">
        <v>65</v>
      </c>
      <c r="F476" s="68"/>
    </row>
    <row r="477" spans="1:6" ht="12" customHeight="1">
      <c r="A477" s="18"/>
      <c r="B477" s="72"/>
      <c r="C477" s="55" t="s">
        <v>1109</v>
      </c>
      <c r="D477" s="10">
        <v>0</v>
      </c>
      <c r="E477" s="38" t="s">
        <v>66</v>
      </c>
      <c r="F477" s="68">
        <v>0</v>
      </c>
    </row>
    <row r="478" spans="1:6" ht="12" customHeight="1">
      <c r="A478" s="18"/>
      <c r="B478" s="72"/>
      <c r="C478" s="55" t="s">
        <v>1110</v>
      </c>
      <c r="D478" s="10">
        <v>4876</v>
      </c>
      <c r="E478" s="38" t="s">
        <v>67</v>
      </c>
      <c r="F478" s="68">
        <v>8349</v>
      </c>
    </row>
    <row r="479" spans="1:6" ht="12" customHeight="1">
      <c r="A479" s="18"/>
      <c r="B479" s="72"/>
      <c r="C479" s="55" t="s">
        <v>1111</v>
      </c>
      <c r="D479" s="10">
        <v>4962</v>
      </c>
      <c r="E479" s="38" t="s">
        <v>68</v>
      </c>
      <c r="F479" s="68">
        <v>6342</v>
      </c>
    </row>
    <row r="480" spans="1:8" ht="12" customHeight="1">
      <c r="A480" s="18"/>
      <c r="B480" s="72"/>
      <c r="C480" s="55" t="s">
        <v>1112</v>
      </c>
      <c r="D480" s="10">
        <f>SUM(D481:D482)</f>
        <v>20192</v>
      </c>
      <c r="E480" s="37" t="s">
        <v>69</v>
      </c>
      <c r="F480" s="68">
        <v>155484</v>
      </c>
      <c r="H480" s="65"/>
    </row>
    <row r="481" spans="1:6" ht="12" customHeight="1">
      <c r="A481" s="18"/>
      <c r="B481" s="72"/>
      <c r="C481" s="55" t="s">
        <v>1113</v>
      </c>
      <c r="D481" s="10">
        <v>19798</v>
      </c>
      <c r="E481" s="38" t="s">
        <v>70</v>
      </c>
      <c r="F481" s="68">
        <v>69150</v>
      </c>
    </row>
    <row r="482" spans="1:6" ht="12" customHeight="1">
      <c r="A482" s="18"/>
      <c r="B482" s="72"/>
      <c r="C482" s="55" t="s">
        <v>1114</v>
      </c>
      <c r="D482" s="10">
        <v>394</v>
      </c>
      <c r="E482" s="38" t="s">
        <v>71</v>
      </c>
      <c r="F482" s="68">
        <v>450</v>
      </c>
    </row>
    <row r="483" spans="1:6" ht="12" customHeight="1">
      <c r="A483" s="18"/>
      <c r="B483" s="72"/>
      <c r="C483" s="55" t="s">
        <v>1115</v>
      </c>
      <c r="D483" s="10">
        <v>36376</v>
      </c>
      <c r="E483" s="37" t="s">
        <v>72</v>
      </c>
      <c r="F483" s="68">
        <v>34852</v>
      </c>
    </row>
    <row r="484" spans="1:6" ht="12" customHeight="1">
      <c r="A484" s="18"/>
      <c r="B484" s="72"/>
      <c r="C484" s="55" t="s">
        <v>1116</v>
      </c>
      <c r="D484" s="10">
        <v>30514</v>
      </c>
      <c r="E484" s="38" t="s">
        <v>73</v>
      </c>
      <c r="F484" s="68">
        <v>30277</v>
      </c>
    </row>
    <row r="485" spans="1:6" ht="12" customHeight="1">
      <c r="A485" s="18"/>
      <c r="B485" s="72"/>
      <c r="C485" s="55" t="s">
        <v>1117</v>
      </c>
      <c r="D485" s="10">
        <v>456</v>
      </c>
      <c r="E485" s="38" t="s">
        <v>74</v>
      </c>
      <c r="F485" s="68">
        <v>978</v>
      </c>
    </row>
    <row r="486" spans="1:6" ht="12" customHeight="1">
      <c r="A486" s="18"/>
      <c r="B486" s="72"/>
      <c r="C486" s="55" t="s">
        <v>1118</v>
      </c>
      <c r="D486" s="10">
        <v>503</v>
      </c>
      <c r="E486" s="38" t="s">
        <v>75</v>
      </c>
      <c r="F486" s="68">
        <v>598</v>
      </c>
    </row>
    <row r="487" spans="1:6" ht="12" customHeight="1">
      <c r="A487" s="18"/>
      <c r="B487" s="72"/>
      <c r="C487" s="55" t="s">
        <v>1119</v>
      </c>
      <c r="D487" s="10"/>
      <c r="E487" s="38" t="s">
        <v>76</v>
      </c>
      <c r="F487" s="68">
        <v>0</v>
      </c>
    </row>
    <row r="488" spans="1:6" ht="12" customHeight="1">
      <c r="A488" s="18"/>
      <c r="B488" s="72"/>
      <c r="C488" s="55" t="s">
        <v>1120</v>
      </c>
      <c r="D488" s="10">
        <v>4903</v>
      </c>
      <c r="E488" s="38" t="s">
        <v>77</v>
      </c>
      <c r="F488" s="68">
        <v>1944</v>
      </c>
    </row>
    <row r="489" spans="1:6" ht="12" customHeight="1">
      <c r="A489" s="18"/>
      <c r="B489" s="72"/>
      <c r="C489" s="55" t="s">
        <v>1121</v>
      </c>
      <c r="D489" s="10">
        <v>57253</v>
      </c>
      <c r="E489" s="37" t="s">
        <v>78</v>
      </c>
      <c r="F489" s="68">
        <v>48923</v>
      </c>
    </row>
    <row r="490" spans="1:6" ht="12" customHeight="1">
      <c r="A490" s="18"/>
      <c r="B490" s="72"/>
      <c r="C490" s="55" t="s">
        <v>1696</v>
      </c>
      <c r="D490" s="10"/>
      <c r="E490" s="37"/>
      <c r="F490" s="68">
        <v>1025</v>
      </c>
    </row>
    <row r="491" spans="1:6" ht="12" customHeight="1">
      <c r="A491" s="18"/>
      <c r="B491" s="72"/>
      <c r="C491" s="55" t="s">
        <v>1122</v>
      </c>
      <c r="D491" s="10">
        <v>19962</v>
      </c>
      <c r="E491" s="38" t="s">
        <v>79</v>
      </c>
      <c r="F491" s="68">
        <v>20747</v>
      </c>
    </row>
    <row r="492" spans="1:6" ht="12" customHeight="1">
      <c r="A492" s="18"/>
      <c r="B492" s="72"/>
      <c r="C492" s="55" t="s">
        <v>1123</v>
      </c>
      <c r="D492" s="10">
        <v>9587</v>
      </c>
      <c r="E492" s="38" t="s">
        <v>80</v>
      </c>
      <c r="F492" s="68">
        <v>1746</v>
      </c>
    </row>
    <row r="493" spans="1:6" ht="12" customHeight="1">
      <c r="A493" s="18"/>
      <c r="B493" s="72"/>
      <c r="C493" s="55" t="s">
        <v>1124</v>
      </c>
      <c r="D493" s="10">
        <v>4890</v>
      </c>
      <c r="E493" s="38" t="s">
        <v>81</v>
      </c>
      <c r="F493" s="68">
        <v>3611</v>
      </c>
    </row>
    <row r="494" spans="1:6" ht="12" customHeight="1">
      <c r="A494" s="18"/>
      <c r="B494" s="72"/>
      <c r="C494" s="55" t="s">
        <v>1125</v>
      </c>
      <c r="D494" s="10">
        <v>22814</v>
      </c>
      <c r="E494" s="38" t="s">
        <v>82</v>
      </c>
      <c r="F494" s="68">
        <v>21794</v>
      </c>
    </row>
    <row r="495" spans="1:6" ht="12" customHeight="1">
      <c r="A495" s="18"/>
      <c r="B495" s="72"/>
      <c r="C495" s="55" t="s">
        <v>1126</v>
      </c>
      <c r="D495" s="10">
        <v>21229</v>
      </c>
      <c r="E495" s="37" t="s">
        <v>83</v>
      </c>
      <c r="F495" s="68">
        <v>61885</v>
      </c>
    </row>
    <row r="496" spans="1:6" ht="12" customHeight="1">
      <c r="A496" s="18"/>
      <c r="B496" s="72"/>
      <c r="C496" s="55" t="s">
        <v>1127</v>
      </c>
      <c r="D496" s="10">
        <v>183</v>
      </c>
      <c r="E496" s="38" t="s">
        <v>84</v>
      </c>
      <c r="F496" s="68">
        <v>0</v>
      </c>
    </row>
    <row r="497" spans="1:6" ht="12" customHeight="1">
      <c r="A497" s="18"/>
      <c r="B497" s="72"/>
      <c r="C497" s="55" t="s">
        <v>1128</v>
      </c>
      <c r="D497" s="10">
        <v>21046</v>
      </c>
      <c r="E497" s="38" t="s">
        <v>85</v>
      </c>
      <c r="F497" s="68">
        <v>60021</v>
      </c>
    </row>
    <row r="498" spans="1:6" ht="12" customHeight="1">
      <c r="A498" s="18"/>
      <c r="B498" s="72"/>
      <c r="C498" s="55" t="s">
        <v>1129</v>
      </c>
      <c r="D498" s="10">
        <v>53586</v>
      </c>
      <c r="E498" s="37" t="s">
        <v>86</v>
      </c>
      <c r="F498" s="68">
        <v>44699</v>
      </c>
    </row>
    <row r="499" spans="1:6" ht="12" customHeight="1">
      <c r="A499" s="18"/>
      <c r="B499" s="72"/>
      <c r="C499" s="55" t="s">
        <v>1130</v>
      </c>
      <c r="D499" s="10">
        <v>53586</v>
      </c>
      <c r="E499" s="38" t="s">
        <v>87</v>
      </c>
      <c r="F499" s="70">
        <v>44699</v>
      </c>
    </row>
    <row r="500" spans="1:6" ht="12" customHeight="1">
      <c r="A500" s="18"/>
      <c r="B500" s="72"/>
      <c r="C500" s="55" t="s">
        <v>1131</v>
      </c>
      <c r="D500" s="10">
        <v>11275</v>
      </c>
      <c r="E500" s="37" t="s">
        <v>88</v>
      </c>
      <c r="F500" s="68">
        <v>53464</v>
      </c>
    </row>
    <row r="501" spans="1:6" ht="12" customHeight="1">
      <c r="A501" s="18"/>
      <c r="B501" s="72"/>
      <c r="C501" s="55" t="s">
        <v>1132</v>
      </c>
      <c r="D501" s="10">
        <v>715</v>
      </c>
      <c r="E501" s="38" t="s">
        <v>89</v>
      </c>
      <c r="F501" s="68">
        <v>1484</v>
      </c>
    </row>
    <row r="502" spans="1:6" ht="12" customHeight="1">
      <c r="A502" s="18"/>
      <c r="B502" s="72"/>
      <c r="C502" s="55" t="s">
        <v>1133</v>
      </c>
      <c r="D502" s="10">
        <v>327</v>
      </c>
      <c r="E502" s="38" t="s">
        <v>90</v>
      </c>
      <c r="F502" s="68">
        <v>352</v>
      </c>
    </row>
    <row r="503" spans="1:6" ht="12" customHeight="1">
      <c r="A503" s="18"/>
      <c r="B503" s="72"/>
      <c r="C503" s="55" t="s">
        <v>1134</v>
      </c>
      <c r="D503" s="10">
        <v>10027</v>
      </c>
      <c r="E503" s="38" t="s">
        <v>91</v>
      </c>
      <c r="F503" s="68">
        <v>40418</v>
      </c>
    </row>
    <row r="504" spans="1:6" ht="12" customHeight="1">
      <c r="A504" s="18"/>
      <c r="B504" s="72"/>
      <c r="C504" s="55" t="s">
        <v>1135</v>
      </c>
      <c r="D504" s="10">
        <v>206</v>
      </c>
      <c r="E504" s="38" t="s">
        <v>92</v>
      </c>
      <c r="F504" s="68">
        <v>532</v>
      </c>
    </row>
    <row r="505" spans="1:6" ht="12" customHeight="1">
      <c r="A505" s="18"/>
      <c r="B505" s="72"/>
      <c r="C505" s="55" t="s">
        <v>1136</v>
      </c>
      <c r="D505" s="10">
        <v>39511</v>
      </c>
      <c r="E505" s="37" t="s">
        <v>93</v>
      </c>
      <c r="F505" s="68">
        <v>165306</v>
      </c>
    </row>
    <row r="506" spans="1:6" ht="12" customHeight="1">
      <c r="A506" s="18"/>
      <c r="B506" s="72"/>
      <c r="C506" s="55" t="s">
        <v>1137</v>
      </c>
      <c r="D506" s="10">
        <v>39511</v>
      </c>
      <c r="E506" s="38" t="s">
        <v>94</v>
      </c>
      <c r="F506" s="68">
        <v>165306</v>
      </c>
    </row>
    <row r="507" spans="1:6" ht="12" customHeight="1">
      <c r="A507" s="18"/>
      <c r="B507" s="72"/>
      <c r="C507" s="55" t="s">
        <v>1138</v>
      </c>
      <c r="D507" s="10">
        <v>27290</v>
      </c>
      <c r="E507" s="37" t="s">
        <v>95</v>
      </c>
      <c r="F507" s="68">
        <f>F508</f>
        <v>9051</v>
      </c>
    </row>
    <row r="508" spans="1:6" ht="12" customHeight="1">
      <c r="A508" s="18"/>
      <c r="B508" s="72"/>
      <c r="C508" s="55" t="s">
        <v>1139</v>
      </c>
      <c r="D508" s="10">
        <v>27290</v>
      </c>
      <c r="E508" s="38" t="s">
        <v>96</v>
      </c>
      <c r="F508" s="68">
        <v>9051</v>
      </c>
    </row>
    <row r="509" spans="1:6" ht="12" customHeight="1">
      <c r="A509" s="18"/>
      <c r="B509" s="72"/>
      <c r="C509" s="55" t="s">
        <v>1140</v>
      </c>
      <c r="D509" s="10">
        <v>398</v>
      </c>
      <c r="E509" s="37" t="s">
        <v>97</v>
      </c>
      <c r="F509" s="68">
        <f>SUM(F510:F518)</f>
        <v>324</v>
      </c>
    </row>
    <row r="510" spans="1:6" ht="12" customHeight="1">
      <c r="A510" s="18"/>
      <c r="B510" s="72"/>
      <c r="C510" s="55" t="s">
        <v>831</v>
      </c>
      <c r="D510" s="10">
        <v>177</v>
      </c>
      <c r="E510" s="38" t="s">
        <v>851</v>
      </c>
      <c r="F510" s="68">
        <v>254</v>
      </c>
    </row>
    <row r="511" spans="1:6" ht="12" customHeight="1">
      <c r="A511" s="18"/>
      <c r="B511" s="72"/>
      <c r="C511" s="55" t="s">
        <v>832</v>
      </c>
      <c r="D511" s="10">
        <v>28</v>
      </c>
      <c r="E511" s="38" t="s">
        <v>719</v>
      </c>
      <c r="F511" s="68">
        <v>0</v>
      </c>
    </row>
    <row r="512" spans="1:6" ht="12" customHeight="1">
      <c r="A512" s="18"/>
      <c r="B512" s="72"/>
      <c r="C512" s="55" t="s">
        <v>1141</v>
      </c>
      <c r="D512" s="10">
        <v>168</v>
      </c>
      <c r="E512" s="38" t="s">
        <v>1571</v>
      </c>
      <c r="F512" s="68">
        <v>70</v>
      </c>
    </row>
    <row r="513" spans="1:6" ht="12" customHeight="1">
      <c r="A513" s="18"/>
      <c r="B513" s="72"/>
      <c r="C513" s="55" t="s">
        <v>1142</v>
      </c>
      <c r="D513" s="10"/>
      <c r="E513" s="38" t="s">
        <v>99</v>
      </c>
      <c r="F513" s="68"/>
    </row>
    <row r="514" spans="1:6" ht="12" customHeight="1">
      <c r="A514" s="18"/>
      <c r="B514" s="72"/>
      <c r="C514" s="55" t="s">
        <v>1143</v>
      </c>
      <c r="D514" s="10"/>
      <c r="E514" s="38" t="s">
        <v>100</v>
      </c>
      <c r="F514" s="68">
        <v>0</v>
      </c>
    </row>
    <row r="515" spans="1:6" ht="12" customHeight="1">
      <c r="A515" s="18"/>
      <c r="B515" s="72"/>
      <c r="C515" s="55" t="s">
        <v>1144</v>
      </c>
      <c r="D515" s="10"/>
      <c r="E515" s="38" t="s">
        <v>101</v>
      </c>
      <c r="F515" s="68">
        <v>0</v>
      </c>
    </row>
    <row r="516" spans="1:6" ht="12" customHeight="1">
      <c r="A516" s="18"/>
      <c r="B516" s="72"/>
      <c r="C516" s="55" t="s">
        <v>1145</v>
      </c>
      <c r="D516" s="10"/>
      <c r="E516" s="38" t="s">
        <v>102</v>
      </c>
      <c r="F516" s="68">
        <v>0</v>
      </c>
    </row>
    <row r="517" spans="1:6" ht="12" customHeight="1">
      <c r="A517" s="18"/>
      <c r="B517" s="72"/>
      <c r="C517" s="55" t="s">
        <v>1088</v>
      </c>
      <c r="D517" s="10"/>
      <c r="E517" s="38" t="s">
        <v>46</v>
      </c>
      <c r="F517" s="68">
        <v>0</v>
      </c>
    </row>
    <row r="518" spans="1:6" ht="12" customHeight="1">
      <c r="A518" s="18"/>
      <c r="B518" s="72"/>
      <c r="C518" s="55" t="s">
        <v>1146</v>
      </c>
      <c r="D518" s="10">
        <v>25</v>
      </c>
      <c r="E518" s="38" t="s">
        <v>103</v>
      </c>
      <c r="F518" s="68"/>
    </row>
    <row r="519" spans="1:6" ht="12" customHeight="1">
      <c r="A519" s="18"/>
      <c r="B519" s="72"/>
      <c r="C519" s="55" t="s">
        <v>1147</v>
      </c>
      <c r="D519" s="10">
        <v>62447</v>
      </c>
      <c r="E519" s="37" t="s">
        <v>104</v>
      </c>
      <c r="F519" s="68">
        <v>1254</v>
      </c>
    </row>
    <row r="520" spans="1:6" ht="12" customHeight="1">
      <c r="A520" s="18"/>
      <c r="B520" s="72"/>
      <c r="C520" s="55" t="s">
        <v>1148</v>
      </c>
      <c r="D520" s="10">
        <v>62447</v>
      </c>
      <c r="E520" s="38" t="s">
        <v>105</v>
      </c>
      <c r="F520" s="68">
        <v>1254</v>
      </c>
    </row>
    <row r="521" spans="1:6" ht="12" customHeight="1">
      <c r="A521" s="18"/>
      <c r="B521" s="72"/>
      <c r="C521" s="55" t="s">
        <v>1149</v>
      </c>
      <c r="D521" s="10">
        <v>279846</v>
      </c>
      <c r="E521" s="37" t="s">
        <v>380</v>
      </c>
      <c r="F521" s="68">
        <v>866244</v>
      </c>
    </row>
    <row r="522" spans="1:6" ht="12" customHeight="1">
      <c r="A522" s="18"/>
      <c r="B522" s="72"/>
      <c r="C522" s="55" t="s">
        <v>1150</v>
      </c>
      <c r="D522" s="10">
        <f>SUM(D523:D533)</f>
        <v>84044</v>
      </c>
      <c r="E522" s="37" t="s">
        <v>106</v>
      </c>
      <c r="F522" s="68">
        <f>SUM(F523:F533)</f>
        <v>83799</v>
      </c>
    </row>
    <row r="523" spans="1:6" ht="12" customHeight="1">
      <c r="A523" s="18"/>
      <c r="B523" s="72"/>
      <c r="C523" s="55" t="s">
        <v>831</v>
      </c>
      <c r="D523" s="10">
        <v>17472</v>
      </c>
      <c r="E523" s="38" t="s">
        <v>851</v>
      </c>
      <c r="F523" s="68">
        <v>20049</v>
      </c>
    </row>
    <row r="524" spans="1:6" ht="12" customHeight="1">
      <c r="A524" s="18"/>
      <c r="B524" s="72"/>
      <c r="C524" s="55" t="s">
        <v>832</v>
      </c>
      <c r="D524" s="10">
        <v>3192</v>
      </c>
      <c r="E524" s="38" t="s">
        <v>719</v>
      </c>
      <c r="F524" s="68">
        <v>5192</v>
      </c>
    </row>
    <row r="525" spans="1:6" ht="12" customHeight="1">
      <c r="A525" s="18"/>
      <c r="B525" s="72"/>
      <c r="C525" s="55" t="s">
        <v>833</v>
      </c>
      <c r="D525" s="10">
        <v>1189</v>
      </c>
      <c r="E525" s="38" t="s">
        <v>721</v>
      </c>
      <c r="F525" s="68">
        <v>1312</v>
      </c>
    </row>
    <row r="526" spans="1:6" ht="12" customHeight="1">
      <c r="A526" s="18"/>
      <c r="B526" s="72"/>
      <c r="C526" s="55" t="s">
        <v>1151</v>
      </c>
      <c r="D526" s="10">
        <v>5622</v>
      </c>
      <c r="E526" s="38" t="s">
        <v>107</v>
      </c>
      <c r="F526" s="68">
        <v>12019</v>
      </c>
    </row>
    <row r="527" spans="1:6" ht="12" customHeight="1">
      <c r="A527" s="18"/>
      <c r="B527" s="72"/>
      <c r="C527" s="55" t="s">
        <v>1152</v>
      </c>
      <c r="D527" s="10">
        <v>204</v>
      </c>
      <c r="E527" s="38" t="s">
        <v>108</v>
      </c>
      <c r="F527" s="68">
        <v>174</v>
      </c>
    </row>
    <row r="528" spans="1:6" ht="12" customHeight="1">
      <c r="A528" s="18"/>
      <c r="B528" s="72"/>
      <c r="C528" s="55" t="s">
        <v>1153</v>
      </c>
      <c r="D528" s="10">
        <v>639</v>
      </c>
      <c r="E528" s="38" t="s">
        <v>109</v>
      </c>
      <c r="F528" s="68">
        <v>688</v>
      </c>
    </row>
    <row r="529" spans="1:6" ht="12" customHeight="1">
      <c r="A529" s="18"/>
      <c r="B529" s="72"/>
      <c r="C529" s="55" t="s">
        <v>1154</v>
      </c>
      <c r="D529" s="10">
        <v>0</v>
      </c>
      <c r="E529" s="38" t="s">
        <v>110</v>
      </c>
      <c r="F529" s="68"/>
    </row>
    <row r="530" spans="1:6" ht="12" customHeight="1">
      <c r="A530" s="18"/>
      <c r="B530" s="72"/>
      <c r="C530" s="55" t="s">
        <v>1155</v>
      </c>
      <c r="D530" s="10">
        <v>0</v>
      </c>
      <c r="E530" s="38" t="s">
        <v>111</v>
      </c>
      <c r="F530" s="68">
        <v>30</v>
      </c>
    </row>
    <row r="531" spans="1:6" ht="12" customHeight="1">
      <c r="A531" s="18"/>
      <c r="B531" s="72"/>
      <c r="C531" s="55" t="s">
        <v>1156</v>
      </c>
      <c r="D531" s="10">
        <v>638</v>
      </c>
      <c r="E531" s="38" t="s">
        <v>112</v>
      </c>
      <c r="F531" s="68">
        <v>796</v>
      </c>
    </row>
    <row r="532" spans="1:6" ht="12" customHeight="1">
      <c r="A532" s="18"/>
      <c r="B532" s="72"/>
      <c r="C532" s="55" t="s">
        <v>1157</v>
      </c>
      <c r="D532" s="10">
        <v>109</v>
      </c>
      <c r="E532" s="38" t="s">
        <v>113</v>
      </c>
      <c r="F532" s="68">
        <v>168</v>
      </c>
    </row>
    <row r="533" spans="1:6" ht="12" customHeight="1">
      <c r="A533" s="18"/>
      <c r="B533" s="72"/>
      <c r="C533" s="55" t="s">
        <v>1158</v>
      </c>
      <c r="D533" s="10">
        <v>54979</v>
      </c>
      <c r="E533" s="38" t="s">
        <v>114</v>
      </c>
      <c r="F533" s="68">
        <v>43371</v>
      </c>
    </row>
    <row r="534" spans="1:6" ht="12" customHeight="1">
      <c r="A534" s="18"/>
      <c r="B534" s="72"/>
      <c r="C534" s="55" t="s">
        <v>1159</v>
      </c>
      <c r="D534" s="10">
        <v>5088</v>
      </c>
      <c r="E534" s="37" t="s">
        <v>115</v>
      </c>
      <c r="F534" s="68">
        <f>F535</f>
        <v>6111</v>
      </c>
    </row>
    <row r="535" spans="1:6" ht="12" customHeight="1">
      <c r="A535" s="18"/>
      <c r="B535" s="72"/>
      <c r="C535" s="55" t="s">
        <v>1160</v>
      </c>
      <c r="D535" s="10">
        <v>5088</v>
      </c>
      <c r="E535" s="38" t="s">
        <v>116</v>
      </c>
      <c r="F535" s="68">
        <v>6111</v>
      </c>
    </row>
    <row r="536" spans="1:6" ht="12" customHeight="1">
      <c r="A536" s="18"/>
      <c r="B536" s="72"/>
      <c r="C536" s="55" t="s">
        <v>1161</v>
      </c>
      <c r="D536" s="10">
        <v>190714</v>
      </c>
      <c r="E536" s="37" t="s">
        <v>117</v>
      </c>
      <c r="F536" s="68">
        <f>SUM(F537:F538)</f>
        <v>592348</v>
      </c>
    </row>
    <row r="537" spans="1:6" ht="12" customHeight="1">
      <c r="A537" s="18"/>
      <c r="B537" s="72"/>
      <c r="C537" s="55" t="s">
        <v>1162</v>
      </c>
      <c r="D537" s="10">
        <v>54091</v>
      </c>
      <c r="E537" s="38" t="s">
        <v>118</v>
      </c>
      <c r="F537" s="68">
        <v>274378</v>
      </c>
    </row>
    <row r="538" spans="1:6" ht="12" customHeight="1">
      <c r="A538" s="18"/>
      <c r="B538" s="72"/>
      <c r="C538" s="55" t="s">
        <v>1163</v>
      </c>
      <c r="D538" s="10">
        <v>136623</v>
      </c>
      <c r="E538" s="38" t="s">
        <v>119</v>
      </c>
      <c r="F538" s="68">
        <v>317970</v>
      </c>
    </row>
    <row r="539" spans="1:6" ht="12" customHeight="1">
      <c r="A539" s="18"/>
      <c r="B539" s="72"/>
      <c r="C539" s="55" t="s">
        <v>1164</v>
      </c>
      <c r="D539" s="10">
        <f>D540+D569+D600+D633+D648+D650</f>
        <v>1047394</v>
      </c>
      <c r="E539" s="37" t="s">
        <v>1164</v>
      </c>
      <c r="F539" s="68">
        <v>1596910</v>
      </c>
    </row>
    <row r="540" spans="1:6" ht="12" customHeight="1">
      <c r="A540" s="18"/>
      <c r="B540" s="72"/>
      <c r="C540" s="55" t="s">
        <v>1165</v>
      </c>
      <c r="D540" s="10">
        <v>458870</v>
      </c>
      <c r="E540" s="37" t="s">
        <v>120</v>
      </c>
      <c r="F540" s="68">
        <f>SUM(F541:F568)</f>
        <v>608454</v>
      </c>
    </row>
    <row r="541" spans="1:6" ht="12" customHeight="1">
      <c r="A541" s="18"/>
      <c r="B541" s="72"/>
      <c r="C541" s="55" t="s">
        <v>831</v>
      </c>
      <c r="D541" s="10">
        <v>13393</v>
      </c>
      <c r="E541" s="38" t="s">
        <v>851</v>
      </c>
      <c r="F541" s="68">
        <v>15969</v>
      </c>
    </row>
    <row r="542" spans="1:6" ht="12" customHeight="1">
      <c r="A542" s="18"/>
      <c r="B542" s="72"/>
      <c r="C542" s="55" t="s">
        <v>832</v>
      </c>
      <c r="D542" s="10">
        <v>1738</v>
      </c>
      <c r="E542" s="38" t="s">
        <v>719</v>
      </c>
      <c r="F542" s="68">
        <v>1939</v>
      </c>
    </row>
    <row r="543" spans="1:6" ht="12" customHeight="1">
      <c r="A543" s="18"/>
      <c r="B543" s="72"/>
      <c r="C543" s="55" t="s">
        <v>833</v>
      </c>
      <c r="D543" s="10">
        <v>143</v>
      </c>
      <c r="E543" s="38" t="s">
        <v>721</v>
      </c>
      <c r="F543" s="68">
        <v>198</v>
      </c>
    </row>
    <row r="544" spans="1:6" ht="12" customHeight="1">
      <c r="A544" s="18"/>
      <c r="B544" s="72"/>
      <c r="C544" s="55" t="s">
        <v>1088</v>
      </c>
      <c r="D544" s="10">
        <v>46245</v>
      </c>
      <c r="E544" s="38" t="s">
        <v>46</v>
      </c>
      <c r="F544" s="68">
        <v>55131</v>
      </c>
    </row>
    <row r="545" spans="1:6" ht="12" customHeight="1">
      <c r="A545" s="18"/>
      <c r="B545" s="72"/>
      <c r="C545" s="55" t="s">
        <v>1166</v>
      </c>
      <c r="D545" s="10">
        <v>324</v>
      </c>
      <c r="E545" s="38" t="s">
        <v>121</v>
      </c>
      <c r="F545" s="68">
        <v>36</v>
      </c>
    </row>
    <row r="546" spans="1:6" ht="12" customHeight="1">
      <c r="A546" s="18"/>
      <c r="B546" s="72"/>
      <c r="C546" s="55" t="s">
        <v>1167</v>
      </c>
      <c r="D546" s="10">
        <v>42038</v>
      </c>
      <c r="E546" s="38" t="s">
        <v>122</v>
      </c>
      <c r="F546" s="68">
        <v>51714</v>
      </c>
    </row>
    <row r="547" spans="1:6" ht="12" customHeight="1">
      <c r="A547" s="18"/>
      <c r="B547" s="72"/>
      <c r="C547" s="55" t="s">
        <v>1168</v>
      </c>
      <c r="D547" s="10">
        <v>15120</v>
      </c>
      <c r="E547" s="38" t="s">
        <v>123</v>
      </c>
      <c r="F547" s="68">
        <v>38953</v>
      </c>
    </row>
    <row r="548" spans="1:6" ht="12" customHeight="1">
      <c r="A548" s="18"/>
      <c r="B548" s="72"/>
      <c r="C548" s="55" t="s">
        <v>1169</v>
      </c>
      <c r="D548" s="10">
        <v>1525</v>
      </c>
      <c r="E548" s="38" t="s">
        <v>124</v>
      </c>
      <c r="F548" s="68">
        <v>3513</v>
      </c>
    </row>
    <row r="549" spans="1:6" ht="12" customHeight="1">
      <c r="A549" s="18"/>
      <c r="B549" s="72"/>
      <c r="C549" s="55" t="s">
        <v>1170</v>
      </c>
      <c r="D549" s="10">
        <v>1157</v>
      </c>
      <c r="E549" s="38" t="s">
        <v>125</v>
      </c>
      <c r="F549" s="68">
        <v>1727</v>
      </c>
    </row>
    <row r="550" spans="1:6" ht="12" customHeight="1">
      <c r="A550" s="18"/>
      <c r="B550" s="72"/>
      <c r="C550" s="55" t="s">
        <v>1171</v>
      </c>
      <c r="D550" s="10">
        <v>669</v>
      </c>
      <c r="E550" s="38" t="s">
        <v>126</v>
      </c>
      <c r="F550" s="68">
        <v>686</v>
      </c>
    </row>
    <row r="551" spans="1:6" ht="12" customHeight="1">
      <c r="A551" s="18"/>
      <c r="B551" s="72"/>
      <c r="C551" s="55" t="s">
        <v>1172</v>
      </c>
      <c r="D551" s="10">
        <v>785</v>
      </c>
      <c r="E551" s="38" t="s">
        <v>127</v>
      </c>
      <c r="F551" s="68">
        <v>467</v>
      </c>
    </row>
    <row r="552" spans="1:6" ht="12" customHeight="1">
      <c r="A552" s="18"/>
      <c r="B552" s="72"/>
      <c r="C552" s="55" t="s">
        <v>1173</v>
      </c>
      <c r="D552" s="10">
        <v>2</v>
      </c>
      <c r="E552" s="38" t="s">
        <v>128</v>
      </c>
      <c r="F552" s="68">
        <v>0</v>
      </c>
    </row>
    <row r="553" spans="1:6" ht="12" customHeight="1">
      <c r="A553" s="18"/>
      <c r="B553" s="72"/>
      <c r="C553" s="55" t="s">
        <v>1174</v>
      </c>
      <c r="D553" s="10">
        <v>1877</v>
      </c>
      <c r="E553" s="38" t="s">
        <v>129</v>
      </c>
      <c r="F553" s="68">
        <v>2125</v>
      </c>
    </row>
    <row r="554" spans="1:6" ht="12" customHeight="1">
      <c r="A554" s="18"/>
      <c r="B554" s="72"/>
      <c r="C554" s="55" t="s">
        <v>1175</v>
      </c>
      <c r="D554" s="10">
        <v>0</v>
      </c>
      <c r="E554" s="38" t="s">
        <v>130</v>
      </c>
      <c r="F554" s="68">
        <v>0</v>
      </c>
    </row>
    <row r="555" spans="1:6" ht="12" customHeight="1">
      <c r="A555" s="18"/>
      <c r="B555" s="72"/>
      <c r="C555" s="55" t="s">
        <v>1176</v>
      </c>
      <c r="D555" s="10">
        <v>5203</v>
      </c>
      <c r="E555" s="38" t="s">
        <v>131</v>
      </c>
      <c r="F555" s="68">
        <v>515</v>
      </c>
    </row>
    <row r="556" spans="1:6" ht="12" customHeight="1">
      <c r="A556" s="18"/>
      <c r="B556" s="72"/>
      <c r="C556" s="55" t="s">
        <v>1177</v>
      </c>
      <c r="D556" s="10">
        <v>21406</v>
      </c>
      <c r="E556" s="38" t="s">
        <v>132</v>
      </c>
      <c r="F556" s="68">
        <v>35170</v>
      </c>
    </row>
    <row r="557" spans="1:6" ht="12" customHeight="1">
      <c r="A557" s="18"/>
      <c r="B557" s="72"/>
      <c r="C557" s="55" t="s">
        <v>1178</v>
      </c>
      <c r="D557" s="10">
        <v>4766</v>
      </c>
      <c r="E557" s="38" t="s">
        <v>133</v>
      </c>
      <c r="F557" s="68">
        <v>11616</v>
      </c>
    </row>
    <row r="558" spans="1:6" ht="12" customHeight="1">
      <c r="A558" s="18"/>
      <c r="B558" s="72"/>
      <c r="C558" s="55" t="s">
        <v>1179</v>
      </c>
      <c r="D558" s="10">
        <v>28492</v>
      </c>
      <c r="E558" s="38" t="s">
        <v>134</v>
      </c>
      <c r="F558" s="68">
        <v>42567</v>
      </c>
    </row>
    <row r="559" spans="1:6" ht="12" customHeight="1">
      <c r="A559" s="18"/>
      <c r="B559" s="72"/>
      <c r="C559" s="55" t="s">
        <v>1180</v>
      </c>
      <c r="D559" s="10">
        <v>3625</v>
      </c>
      <c r="E559" s="38" t="s">
        <v>135</v>
      </c>
      <c r="F559" s="68">
        <v>2738</v>
      </c>
    </row>
    <row r="560" spans="1:6" ht="12" customHeight="1">
      <c r="A560" s="18"/>
      <c r="B560" s="72"/>
      <c r="C560" s="55" t="s">
        <v>1181</v>
      </c>
      <c r="D560" s="10">
        <v>16355</v>
      </c>
      <c r="E560" s="38" t="s">
        <v>136</v>
      </c>
      <c r="F560" s="68">
        <v>6117</v>
      </c>
    </row>
    <row r="561" spans="1:6" ht="12" customHeight="1">
      <c r="A561" s="18"/>
      <c r="B561" s="72"/>
      <c r="C561" s="55" t="s">
        <v>1182</v>
      </c>
      <c r="D561" s="10">
        <v>0</v>
      </c>
      <c r="E561" s="38" t="s">
        <v>137</v>
      </c>
      <c r="F561" s="68">
        <v>0</v>
      </c>
    </row>
    <row r="562" spans="1:6" ht="12" customHeight="1">
      <c r="A562" s="18"/>
      <c r="B562" s="72"/>
      <c r="C562" s="55" t="s">
        <v>1183</v>
      </c>
      <c r="D562" s="10">
        <v>197270</v>
      </c>
      <c r="E562" s="38" t="s">
        <v>138</v>
      </c>
      <c r="F562" s="68">
        <v>205031</v>
      </c>
    </row>
    <row r="563" spans="1:6" ht="12" customHeight="1">
      <c r="A563" s="18"/>
      <c r="B563" s="72"/>
      <c r="C563" s="55" t="s">
        <v>1184</v>
      </c>
      <c r="D563" s="10">
        <v>12760</v>
      </c>
      <c r="E563" s="38" t="s">
        <v>139</v>
      </c>
      <c r="F563" s="68">
        <v>14355</v>
      </c>
    </row>
    <row r="564" spans="1:6" ht="12" customHeight="1">
      <c r="A564" s="18"/>
      <c r="B564" s="72"/>
      <c r="C564" s="55" t="s">
        <v>1185</v>
      </c>
      <c r="D564" s="10">
        <v>125</v>
      </c>
      <c r="E564" s="38" t="s">
        <v>140</v>
      </c>
      <c r="F564" s="68">
        <v>30038</v>
      </c>
    </row>
    <row r="565" spans="1:6" ht="12" customHeight="1">
      <c r="A565" s="18"/>
      <c r="B565" s="72"/>
      <c r="C565" s="55" t="s">
        <v>1186</v>
      </c>
      <c r="D565" s="10">
        <v>22</v>
      </c>
      <c r="E565" s="38" t="s">
        <v>141</v>
      </c>
      <c r="F565" s="68">
        <v>78</v>
      </c>
    </row>
    <row r="566" spans="1:6" ht="12" customHeight="1">
      <c r="A566" s="18"/>
      <c r="B566" s="72"/>
      <c r="C566" s="55" t="s">
        <v>1187</v>
      </c>
      <c r="D566" s="10">
        <v>5496</v>
      </c>
      <c r="E566" s="38" t="s">
        <v>142</v>
      </c>
      <c r="F566" s="68">
        <v>4147</v>
      </c>
    </row>
    <row r="567" spans="1:6" ht="12" customHeight="1">
      <c r="A567" s="18"/>
      <c r="B567" s="72"/>
      <c r="C567" s="55" t="s">
        <v>1188</v>
      </c>
      <c r="D567" s="10">
        <v>401</v>
      </c>
      <c r="E567" s="38" t="s">
        <v>143</v>
      </c>
      <c r="F567" s="68">
        <v>1312</v>
      </c>
    </row>
    <row r="568" spans="1:6" ht="12" customHeight="1">
      <c r="A568" s="18"/>
      <c r="B568" s="72"/>
      <c r="C568" s="55" t="s">
        <v>1189</v>
      </c>
      <c r="D568" s="10">
        <v>37933</v>
      </c>
      <c r="E568" s="38" t="s">
        <v>144</v>
      </c>
      <c r="F568" s="68">
        <v>82312</v>
      </c>
    </row>
    <row r="569" spans="1:6" ht="12" customHeight="1">
      <c r="A569" s="18"/>
      <c r="B569" s="72"/>
      <c r="C569" s="55" t="s">
        <v>1190</v>
      </c>
      <c r="D569" s="10">
        <v>100060</v>
      </c>
      <c r="E569" s="37" t="s">
        <v>145</v>
      </c>
      <c r="F569" s="68">
        <f>SUM(F570:F599)</f>
        <v>195535</v>
      </c>
    </row>
    <row r="570" spans="1:6" ht="12" customHeight="1">
      <c r="A570" s="18"/>
      <c r="B570" s="72"/>
      <c r="C570" s="55" t="s">
        <v>831</v>
      </c>
      <c r="D570" s="10">
        <v>8208</v>
      </c>
      <c r="E570" s="38" t="s">
        <v>851</v>
      </c>
      <c r="F570" s="68">
        <v>9351</v>
      </c>
    </row>
    <row r="571" spans="1:6" ht="12" customHeight="1">
      <c r="A571" s="18"/>
      <c r="B571" s="72"/>
      <c r="C571" s="55" t="s">
        <v>832</v>
      </c>
      <c r="D571" s="10">
        <v>536</v>
      </c>
      <c r="E571" s="38" t="s">
        <v>719</v>
      </c>
      <c r="F571" s="68">
        <v>497</v>
      </c>
    </row>
    <row r="572" spans="1:6" ht="12" customHeight="1">
      <c r="A572" s="18"/>
      <c r="B572" s="72"/>
      <c r="C572" s="55" t="s">
        <v>833</v>
      </c>
      <c r="D572" s="10">
        <v>203</v>
      </c>
      <c r="E572" s="38" t="s">
        <v>721</v>
      </c>
      <c r="F572" s="68">
        <v>133</v>
      </c>
    </row>
    <row r="573" spans="1:6" ht="12" customHeight="1">
      <c r="A573" s="18"/>
      <c r="B573" s="72"/>
      <c r="C573" s="55" t="s">
        <v>1191</v>
      </c>
      <c r="D573" s="10">
        <v>12226</v>
      </c>
      <c r="E573" s="38" t="s">
        <v>146</v>
      </c>
      <c r="F573" s="68">
        <v>17157</v>
      </c>
    </row>
    <row r="574" spans="1:6" ht="12" customHeight="1">
      <c r="A574" s="18"/>
      <c r="B574" s="72"/>
      <c r="C574" s="55" t="s">
        <v>1192</v>
      </c>
      <c r="D574" s="10">
        <v>24369</v>
      </c>
      <c r="E574" s="38" t="s">
        <v>147</v>
      </c>
      <c r="F574" s="68">
        <v>27478</v>
      </c>
    </row>
    <row r="575" spans="1:6" ht="12" customHeight="1">
      <c r="A575" s="18"/>
      <c r="B575" s="72"/>
      <c r="C575" s="55" t="s">
        <v>1193</v>
      </c>
      <c r="D575" s="10">
        <v>2422</v>
      </c>
      <c r="E575" s="38" t="s">
        <v>148</v>
      </c>
      <c r="F575" s="68">
        <v>1810</v>
      </c>
    </row>
    <row r="576" spans="1:6" ht="12" customHeight="1">
      <c r="A576" s="18"/>
      <c r="B576" s="72"/>
      <c r="C576" s="55" t="s">
        <v>1194</v>
      </c>
      <c r="D576" s="10">
        <v>307</v>
      </c>
      <c r="E576" s="38" t="s">
        <v>149</v>
      </c>
      <c r="F576" s="68">
        <v>1489</v>
      </c>
    </row>
    <row r="577" spans="1:6" ht="12" customHeight="1">
      <c r="A577" s="18"/>
      <c r="B577" s="72"/>
      <c r="C577" s="55" t="s">
        <v>1195</v>
      </c>
      <c r="D577" s="10">
        <v>0</v>
      </c>
      <c r="E577" s="38" t="s">
        <v>150</v>
      </c>
      <c r="F577" s="68">
        <v>147</v>
      </c>
    </row>
    <row r="578" spans="1:6" ht="12" customHeight="1">
      <c r="A578" s="18"/>
      <c r="B578" s="72"/>
      <c r="C578" s="55" t="s">
        <v>1196</v>
      </c>
      <c r="D578" s="10">
        <v>28586</v>
      </c>
      <c r="E578" s="38" t="s">
        <v>151</v>
      </c>
      <c r="F578" s="68">
        <v>85525</v>
      </c>
    </row>
    <row r="579" spans="1:6" ht="12" customHeight="1">
      <c r="A579" s="18"/>
      <c r="B579" s="72"/>
      <c r="C579" s="55" t="s">
        <v>1197</v>
      </c>
      <c r="D579" s="10">
        <v>471</v>
      </c>
      <c r="E579" s="38" t="s">
        <v>152</v>
      </c>
      <c r="F579" s="68">
        <v>1214</v>
      </c>
    </row>
    <row r="580" spans="1:6" ht="12" customHeight="1">
      <c r="A580" s="18"/>
      <c r="B580" s="72"/>
      <c r="C580" s="55" t="s">
        <v>1198</v>
      </c>
      <c r="D580" s="10">
        <v>647</v>
      </c>
      <c r="E580" s="38" t="s">
        <v>153</v>
      </c>
      <c r="F580" s="68">
        <v>899</v>
      </c>
    </row>
    <row r="581" spans="1:6" ht="12" customHeight="1">
      <c r="A581" s="18"/>
      <c r="B581" s="72"/>
      <c r="C581" s="55" t="s">
        <v>1199</v>
      </c>
      <c r="D581" s="10">
        <v>3143</v>
      </c>
      <c r="E581" s="38" t="s">
        <v>154</v>
      </c>
      <c r="F581" s="68">
        <v>4406</v>
      </c>
    </row>
    <row r="582" spans="1:6" ht="12" customHeight="1">
      <c r="A582" s="18"/>
      <c r="B582" s="72"/>
      <c r="C582" s="55" t="s">
        <v>1200</v>
      </c>
      <c r="D582" s="10">
        <v>3167</v>
      </c>
      <c r="E582" s="38" t="s">
        <v>155</v>
      </c>
      <c r="F582" s="68">
        <v>3765</v>
      </c>
    </row>
    <row r="583" spans="1:6" ht="12" customHeight="1">
      <c r="A583" s="18"/>
      <c r="B583" s="72"/>
      <c r="C583" s="55" t="s">
        <v>1201</v>
      </c>
      <c r="D583" s="10">
        <v>3627</v>
      </c>
      <c r="E583" s="38" t="s">
        <v>156</v>
      </c>
      <c r="F583" s="68">
        <v>2664</v>
      </c>
    </row>
    <row r="584" spans="1:6" ht="12" customHeight="1">
      <c r="A584" s="18"/>
      <c r="B584" s="72"/>
      <c r="C584" s="55" t="s">
        <v>1202</v>
      </c>
      <c r="D584" s="10">
        <v>2359</v>
      </c>
      <c r="E584" s="38" t="s">
        <v>157</v>
      </c>
      <c r="F584" s="68">
        <v>3054</v>
      </c>
    </row>
    <row r="585" spans="1:6" ht="12" customHeight="1">
      <c r="A585" s="18"/>
      <c r="B585" s="72"/>
      <c r="C585" s="55" t="s">
        <v>1203</v>
      </c>
      <c r="D585" s="10">
        <v>3</v>
      </c>
      <c r="E585" s="38" t="s">
        <v>158</v>
      </c>
      <c r="F585" s="68">
        <v>19</v>
      </c>
    </row>
    <row r="586" spans="1:6" ht="12" customHeight="1">
      <c r="A586" s="18"/>
      <c r="B586" s="72"/>
      <c r="C586" s="55" t="s">
        <v>1204</v>
      </c>
      <c r="D586" s="10">
        <v>1492</v>
      </c>
      <c r="E586" s="38" t="s">
        <v>159</v>
      </c>
      <c r="F586" s="68">
        <v>7265</v>
      </c>
    </row>
    <row r="587" spans="1:6" ht="12" customHeight="1">
      <c r="A587" s="18"/>
      <c r="B587" s="72"/>
      <c r="C587" s="55" t="s">
        <v>1205</v>
      </c>
      <c r="D587" s="10">
        <v>0</v>
      </c>
      <c r="E587" s="38" t="s">
        <v>160</v>
      </c>
      <c r="F587" s="68">
        <v>0</v>
      </c>
    </row>
    <row r="588" spans="1:6" ht="12" customHeight="1">
      <c r="A588" s="18"/>
      <c r="B588" s="72"/>
      <c r="C588" s="55" t="s">
        <v>1206</v>
      </c>
      <c r="D588" s="10">
        <v>403</v>
      </c>
      <c r="E588" s="38" t="s">
        <v>161</v>
      </c>
      <c r="F588" s="68">
        <v>208</v>
      </c>
    </row>
    <row r="589" spans="1:6" ht="12" customHeight="1">
      <c r="A589" s="18"/>
      <c r="B589" s="72"/>
      <c r="C589" s="55" t="s">
        <v>1207</v>
      </c>
      <c r="D589" s="10">
        <v>238</v>
      </c>
      <c r="E589" s="38" t="s">
        <v>162</v>
      </c>
      <c r="F589" s="68">
        <v>45</v>
      </c>
    </row>
    <row r="590" spans="1:6" ht="12" customHeight="1">
      <c r="A590" s="18"/>
      <c r="B590" s="72"/>
      <c r="C590" s="55" t="s">
        <v>1208</v>
      </c>
      <c r="D590" s="10">
        <v>122</v>
      </c>
      <c r="E590" s="38" t="s">
        <v>163</v>
      </c>
      <c r="F590" s="68">
        <v>3644</v>
      </c>
    </row>
    <row r="591" spans="1:6" ht="12" customHeight="1">
      <c r="A591" s="18"/>
      <c r="B591" s="72"/>
      <c r="C591" s="55" t="s">
        <v>1209</v>
      </c>
      <c r="D591" s="10">
        <v>2</v>
      </c>
      <c r="E591" s="38" t="s">
        <v>164</v>
      </c>
      <c r="F591" s="68">
        <v>60</v>
      </c>
    </row>
    <row r="592" spans="1:6" ht="12" customHeight="1">
      <c r="A592" s="18"/>
      <c r="B592" s="72"/>
      <c r="C592" s="55" t="s">
        <v>1210</v>
      </c>
      <c r="D592" s="10">
        <v>0</v>
      </c>
      <c r="E592" s="38" t="s">
        <v>165</v>
      </c>
      <c r="F592" s="68">
        <v>12</v>
      </c>
    </row>
    <row r="593" spans="1:6" ht="12" customHeight="1">
      <c r="A593" s="18"/>
      <c r="B593" s="72"/>
      <c r="C593" s="55" t="s">
        <v>1211</v>
      </c>
      <c r="D593" s="10">
        <v>181</v>
      </c>
      <c r="E593" s="38" t="s">
        <v>166</v>
      </c>
      <c r="F593" s="68">
        <v>34</v>
      </c>
    </row>
    <row r="594" spans="1:6" ht="12" customHeight="1">
      <c r="A594" s="18"/>
      <c r="B594" s="72"/>
      <c r="C594" s="55" t="s">
        <v>1212</v>
      </c>
      <c r="D594" s="10">
        <v>10</v>
      </c>
      <c r="E594" s="38" t="s">
        <v>167</v>
      </c>
      <c r="F594" s="68">
        <v>10</v>
      </c>
    </row>
    <row r="595" spans="1:6" ht="12" customHeight="1">
      <c r="A595" s="18"/>
      <c r="B595" s="72"/>
      <c r="C595" s="55" t="s">
        <v>1213</v>
      </c>
      <c r="D595" s="10">
        <v>123</v>
      </c>
      <c r="E595" s="38" t="s">
        <v>168</v>
      </c>
      <c r="F595" s="68">
        <v>33</v>
      </c>
    </row>
    <row r="596" spans="1:6" ht="12" customHeight="1">
      <c r="A596" s="18"/>
      <c r="B596" s="72"/>
      <c r="C596" s="55" t="s">
        <v>1214</v>
      </c>
      <c r="D596" s="10">
        <v>532</v>
      </c>
      <c r="E596" s="38" t="s">
        <v>169</v>
      </c>
      <c r="F596" s="68">
        <v>742</v>
      </c>
    </row>
    <row r="597" spans="1:6" ht="12" customHeight="1">
      <c r="A597" s="18"/>
      <c r="B597" s="72"/>
      <c r="C597" s="55" t="s">
        <v>1215</v>
      </c>
      <c r="D597" s="10">
        <v>0</v>
      </c>
      <c r="E597" s="38" t="s">
        <v>170</v>
      </c>
      <c r="F597" s="68">
        <v>0</v>
      </c>
    </row>
    <row r="598" spans="1:6" ht="12" customHeight="1">
      <c r="A598" s="18"/>
      <c r="B598" s="72"/>
      <c r="C598" s="55" t="s">
        <v>1216</v>
      </c>
      <c r="D598" s="10">
        <v>739</v>
      </c>
      <c r="E598" s="38" t="s">
        <v>171</v>
      </c>
      <c r="F598" s="68">
        <v>984</v>
      </c>
    </row>
    <row r="599" spans="1:6" ht="12" customHeight="1">
      <c r="A599" s="18"/>
      <c r="B599" s="72"/>
      <c r="C599" s="55" t="s">
        <v>1217</v>
      </c>
      <c r="D599" s="10">
        <v>5944</v>
      </c>
      <c r="E599" s="38" t="s">
        <v>172</v>
      </c>
      <c r="F599" s="68">
        <v>22890</v>
      </c>
    </row>
    <row r="600" spans="1:7" ht="12" customHeight="1">
      <c r="A600" s="18"/>
      <c r="B600" s="72"/>
      <c r="C600" s="55" t="s">
        <v>1218</v>
      </c>
      <c r="D600" s="10">
        <v>261352</v>
      </c>
      <c r="E600" s="37" t="s">
        <v>173</v>
      </c>
      <c r="F600" s="68">
        <f>SUM(F601:F621)</f>
        <v>384269</v>
      </c>
      <c r="G600" s="35"/>
    </row>
    <row r="601" spans="1:6" ht="12" customHeight="1">
      <c r="A601" s="18"/>
      <c r="B601" s="72"/>
      <c r="C601" s="55" t="s">
        <v>831</v>
      </c>
      <c r="D601" s="10">
        <v>8028</v>
      </c>
      <c r="E601" s="38" t="s">
        <v>851</v>
      </c>
      <c r="F601" s="68">
        <v>8835</v>
      </c>
    </row>
    <row r="602" spans="1:6" ht="12" customHeight="1">
      <c r="A602" s="18"/>
      <c r="B602" s="72"/>
      <c r="C602" s="55" t="s">
        <v>832</v>
      </c>
      <c r="D602" s="10">
        <v>724</v>
      </c>
      <c r="E602" s="38" t="s">
        <v>719</v>
      </c>
      <c r="F602" s="68">
        <v>1714</v>
      </c>
    </row>
    <row r="603" spans="1:6" ht="12" customHeight="1">
      <c r="A603" s="18"/>
      <c r="B603" s="72"/>
      <c r="C603" s="55" t="s">
        <v>833</v>
      </c>
      <c r="D603" s="10">
        <v>746</v>
      </c>
      <c r="E603" s="38" t="s">
        <v>721</v>
      </c>
      <c r="F603" s="68">
        <v>657</v>
      </c>
    </row>
    <row r="604" spans="1:6" ht="12" customHeight="1">
      <c r="A604" s="18"/>
      <c r="B604" s="72"/>
      <c r="C604" s="55" t="s">
        <v>1219</v>
      </c>
      <c r="D604" s="10">
        <v>7574</v>
      </c>
      <c r="E604" s="38" t="s">
        <v>174</v>
      </c>
      <c r="F604" s="68">
        <v>8648</v>
      </c>
    </row>
    <row r="605" spans="1:6" ht="12" customHeight="1">
      <c r="A605" s="18"/>
      <c r="B605" s="72"/>
      <c r="C605" s="55" t="s">
        <v>1220</v>
      </c>
      <c r="D605" s="10">
        <v>87493</v>
      </c>
      <c r="E605" s="38" t="s">
        <v>175</v>
      </c>
      <c r="F605" s="68">
        <v>155988</v>
      </c>
    </row>
    <row r="606" spans="1:6" ht="12" customHeight="1">
      <c r="A606" s="18"/>
      <c r="B606" s="72"/>
      <c r="C606" s="55" t="s">
        <v>1221</v>
      </c>
      <c r="D606" s="10">
        <v>2247</v>
      </c>
      <c r="E606" s="38" t="s">
        <v>176</v>
      </c>
      <c r="F606" s="68">
        <v>3346</v>
      </c>
    </row>
    <row r="607" spans="1:6" ht="12" customHeight="1">
      <c r="A607" s="18"/>
      <c r="B607" s="72"/>
      <c r="C607" s="55" t="s">
        <v>1222</v>
      </c>
      <c r="D607" s="10">
        <v>0</v>
      </c>
      <c r="E607" s="38" t="s">
        <v>177</v>
      </c>
      <c r="F607" s="68">
        <v>0</v>
      </c>
    </row>
    <row r="608" spans="1:6" ht="12" customHeight="1">
      <c r="A608" s="18"/>
      <c r="B608" s="72"/>
      <c r="C608" s="55" t="s">
        <v>1223</v>
      </c>
      <c r="D608" s="10">
        <v>20628</v>
      </c>
      <c r="E608" s="38" t="s">
        <v>178</v>
      </c>
      <c r="F608" s="68">
        <v>11633</v>
      </c>
    </row>
    <row r="609" spans="1:6" ht="12" customHeight="1">
      <c r="A609" s="18"/>
      <c r="B609" s="72"/>
      <c r="C609" s="55" t="s">
        <v>1224</v>
      </c>
      <c r="D609" s="10">
        <v>382</v>
      </c>
      <c r="E609" s="38" t="s">
        <v>2689</v>
      </c>
      <c r="F609" s="68">
        <v>612</v>
      </c>
    </row>
    <row r="610" spans="1:6" ht="12" customHeight="1">
      <c r="A610" s="18"/>
      <c r="B610" s="72"/>
      <c r="C610" s="55" t="s">
        <v>1225</v>
      </c>
      <c r="D610" s="10">
        <v>8979</v>
      </c>
      <c r="E610" s="38" t="s">
        <v>180</v>
      </c>
      <c r="F610" s="68">
        <v>13757</v>
      </c>
    </row>
    <row r="611" spans="1:6" ht="12" customHeight="1">
      <c r="A611" s="18"/>
      <c r="B611" s="72"/>
      <c r="C611" s="55" t="s">
        <v>1226</v>
      </c>
      <c r="D611" s="10">
        <v>730</v>
      </c>
      <c r="E611" s="38" t="s">
        <v>181</v>
      </c>
      <c r="F611" s="68">
        <v>1473</v>
      </c>
    </row>
    <row r="612" spans="1:6" ht="12" customHeight="1">
      <c r="A612" s="18"/>
      <c r="B612" s="72"/>
      <c r="C612" s="55" t="s">
        <v>1227</v>
      </c>
      <c r="D612" s="10">
        <v>136</v>
      </c>
      <c r="E612" s="38" t="s">
        <v>182</v>
      </c>
      <c r="F612" s="68">
        <v>104</v>
      </c>
    </row>
    <row r="613" spans="1:6" ht="12" customHeight="1">
      <c r="A613" s="18"/>
      <c r="B613" s="72"/>
      <c r="C613" s="55" t="s">
        <v>1228</v>
      </c>
      <c r="D613" s="10">
        <v>6006</v>
      </c>
      <c r="E613" s="38" t="s">
        <v>183</v>
      </c>
      <c r="F613" s="68">
        <v>10184</v>
      </c>
    </row>
    <row r="614" spans="1:6" ht="12" customHeight="1">
      <c r="A614" s="18"/>
      <c r="B614" s="72"/>
      <c r="C614" s="55" t="s">
        <v>1229</v>
      </c>
      <c r="D614" s="10">
        <v>12969</v>
      </c>
      <c r="E614" s="38" t="s">
        <v>184</v>
      </c>
      <c r="F614" s="68">
        <v>16046</v>
      </c>
    </row>
    <row r="615" spans="1:6" ht="12" customHeight="1">
      <c r="A615" s="18"/>
      <c r="B615" s="72"/>
      <c r="C615" s="55" t="s">
        <v>1230</v>
      </c>
      <c r="D615" s="10">
        <v>4439</v>
      </c>
      <c r="E615" s="38" t="s">
        <v>185</v>
      </c>
      <c r="F615" s="68">
        <v>12176</v>
      </c>
    </row>
    <row r="616" spans="1:6" ht="12" customHeight="1">
      <c r="A616" s="18"/>
      <c r="B616" s="72"/>
      <c r="C616" s="55" t="s">
        <v>1231</v>
      </c>
      <c r="D616" s="10">
        <v>46513</v>
      </c>
      <c r="E616" s="38" t="s">
        <v>186</v>
      </c>
      <c r="F616" s="68">
        <v>57970</v>
      </c>
    </row>
    <row r="617" spans="1:6" ht="12" customHeight="1">
      <c r="A617" s="18"/>
      <c r="B617" s="72"/>
      <c r="C617" s="55" t="s">
        <v>1232</v>
      </c>
      <c r="D617" s="10">
        <v>394</v>
      </c>
      <c r="E617" s="38" t="s">
        <v>187</v>
      </c>
      <c r="F617" s="68">
        <v>241</v>
      </c>
    </row>
    <row r="618" spans="1:6" ht="12" customHeight="1">
      <c r="A618" s="18"/>
      <c r="B618" s="72"/>
      <c r="C618" s="55" t="s">
        <v>1233</v>
      </c>
      <c r="D618" s="10">
        <v>7466</v>
      </c>
      <c r="E618" s="38" t="s">
        <v>188</v>
      </c>
      <c r="F618" s="68">
        <v>10763</v>
      </c>
    </row>
    <row r="619" spans="1:6" ht="12" customHeight="1">
      <c r="A619" s="18"/>
      <c r="B619" s="72"/>
      <c r="C619" s="55" t="s">
        <v>1210</v>
      </c>
      <c r="D619" s="10">
        <v>214</v>
      </c>
      <c r="E619" s="38" t="s">
        <v>165</v>
      </c>
      <c r="F619" s="68">
        <v>213</v>
      </c>
    </row>
    <row r="620" spans="1:6" ht="12" customHeight="1">
      <c r="A620" s="18"/>
      <c r="B620" s="72"/>
      <c r="C620" s="55" t="s">
        <v>1234</v>
      </c>
      <c r="D620" s="10">
        <v>32548</v>
      </c>
      <c r="E620" s="38" t="s">
        <v>189</v>
      </c>
      <c r="F620" s="68">
        <v>51908</v>
      </c>
    </row>
    <row r="621" spans="1:6" ht="12" customHeight="1">
      <c r="A621" s="18"/>
      <c r="B621" s="72"/>
      <c r="C621" s="55" t="s">
        <v>1235</v>
      </c>
      <c r="D621" s="10">
        <v>131136</v>
      </c>
      <c r="E621" s="38" t="s">
        <v>190</v>
      </c>
      <c r="F621" s="68">
        <v>18001</v>
      </c>
    </row>
    <row r="622" spans="1:6" ht="12" customHeight="1">
      <c r="A622" s="18"/>
      <c r="B622" s="72"/>
      <c r="C622" s="55" t="s">
        <v>1236</v>
      </c>
      <c r="D622" s="10"/>
      <c r="E622" s="37" t="s">
        <v>191</v>
      </c>
      <c r="F622" s="68">
        <f>SUM(F623:F632)</f>
        <v>0</v>
      </c>
    </row>
    <row r="623" spans="1:6" ht="12" customHeight="1">
      <c r="A623" s="18"/>
      <c r="B623" s="72"/>
      <c r="C623" s="55" t="s">
        <v>831</v>
      </c>
      <c r="D623" s="10"/>
      <c r="E623" s="38" t="s">
        <v>851</v>
      </c>
      <c r="F623" s="68">
        <v>0</v>
      </c>
    </row>
    <row r="624" spans="1:6" ht="12" customHeight="1">
      <c r="A624" s="18"/>
      <c r="B624" s="72"/>
      <c r="C624" s="55" t="s">
        <v>832</v>
      </c>
      <c r="D624" s="10"/>
      <c r="E624" s="38" t="s">
        <v>719</v>
      </c>
      <c r="F624" s="68">
        <v>0</v>
      </c>
    </row>
    <row r="625" spans="1:6" ht="12" customHeight="1">
      <c r="A625" s="18"/>
      <c r="B625" s="72"/>
      <c r="C625" s="55" t="s">
        <v>833</v>
      </c>
      <c r="D625" s="10"/>
      <c r="E625" s="38" t="s">
        <v>721</v>
      </c>
      <c r="F625" s="68">
        <v>0</v>
      </c>
    </row>
    <row r="626" spans="1:6" ht="12" customHeight="1">
      <c r="A626" s="18"/>
      <c r="B626" s="72"/>
      <c r="C626" s="55" t="s">
        <v>1237</v>
      </c>
      <c r="D626" s="10"/>
      <c r="E626" s="38" t="s">
        <v>192</v>
      </c>
      <c r="F626" s="68">
        <v>0</v>
      </c>
    </row>
    <row r="627" spans="1:6" ht="12" customHeight="1">
      <c r="A627" s="18"/>
      <c r="B627" s="72"/>
      <c r="C627" s="55" t="s">
        <v>1238</v>
      </c>
      <c r="D627" s="12"/>
      <c r="E627" s="38" t="s">
        <v>193</v>
      </c>
      <c r="F627" s="68">
        <v>0</v>
      </c>
    </row>
    <row r="628" spans="1:6" ht="12" customHeight="1">
      <c r="A628" s="18"/>
      <c r="B628" s="72"/>
      <c r="C628" s="55" t="s">
        <v>1239</v>
      </c>
      <c r="D628" s="12"/>
      <c r="E628" s="38" t="s">
        <v>194</v>
      </c>
      <c r="F628" s="68">
        <v>0</v>
      </c>
    </row>
    <row r="629" spans="1:6" ht="12" customHeight="1">
      <c r="A629" s="18"/>
      <c r="B629" s="72"/>
      <c r="C629" s="55" t="s">
        <v>1240</v>
      </c>
      <c r="D629" s="12"/>
      <c r="E629" s="38" t="s">
        <v>195</v>
      </c>
      <c r="F629" s="68">
        <v>0</v>
      </c>
    </row>
    <row r="630" spans="1:6" ht="12" customHeight="1">
      <c r="A630" s="18"/>
      <c r="B630" s="72"/>
      <c r="C630" s="55" t="s">
        <v>1241</v>
      </c>
      <c r="D630" s="12"/>
      <c r="E630" s="38" t="s">
        <v>196</v>
      </c>
      <c r="F630" s="68">
        <v>0</v>
      </c>
    </row>
    <row r="631" spans="1:6" ht="12" customHeight="1">
      <c r="A631" s="18"/>
      <c r="B631" s="72"/>
      <c r="C631" s="55" t="s">
        <v>1242</v>
      </c>
      <c r="D631" s="12"/>
      <c r="E631" s="38" t="s">
        <v>197</v>
      </c>
      <c r="F631" s="68">
        <v>0</v>
      </c>
    </row>
    <row r="632" spans="1:6" ht="12" customHeight="1">
      <c r="A632" s="18"/>
      <c r="B632" s="72"/>
      <c r="C632" s="55" t="s">
        <v>1243</v>
      </c>
      <c r="D632" s="12"/>
      <c r="E632" s="38" t="s">
        <v>198</v>
      </c>
      <c r="F632" s="68">
        <v>0</v>
      </c>
    </row>
    <row r="633" spans="1:6" ht="12" customHeight="1">
      <c r="A633" s="18"/>
      <c r="B633" s="72"/>
      <c r="C633" s="55" t="s">
        <v>1244</v>
      </c>
      <c r="D633" s="10">
        <v>132580</v>
      </c>
      <c r="E633" s="37" t="s">
        <v>199</v>
      </c>
      <c r="F633" s="68">
        <f>SUM(F634:F641)</f>
        <v>192470</v>
      </c>
    </row>
    <row r="634" spans="1:6" ht="12" customHeight="1">
      <c r="A634" s="18"/>
      <c r="B634" s="72"/>
      <c r="C634" s="55" t="s">
        <v>831</v>
      </c>
      <c r="D634" s="10">
        <v>5003</v>
      </c>
      <c r="E634" s="38" t="s">
        <v>851</v>
      </c>
      <c r="F634" s="68">
        <v>4520</v>
      </c>
    </row>
    <row r="635" spans="1:6" ht="12" customHeight="1">
      <c r="A635" s="18"/>
      <c r="B635" s="72"/>
      <c r="C635" s="55" t="s">
        <v>832</v>
      </c>
      <c r="D635" s="10">
        <v>2328</v>
      </c>
      <c r="E635" s="38" t="s">
        <v>719</v>
      </c>
      <c r="F635" s="68">
        <v>2510</v>
      </c>
    </row>
    <row r="636" spans="1:6" ht="12" customHeight="1">
      <c r="A636" s="18"/>
      <c r="B636" s="72"/>
      <c r="C636" s="55" t="s">
        <v>1245</v>
      </c>
      <c r="D636" s="10">
        <v>32637</v>
      </c>
      <c r="E636" s="38" t="s">
        <v>200</v>
      </c>
      <c r="F636" s="68">
        <v>67905</v>
      </c>
    </row>
    <row r="637" spans="1:6" ht="12" customHeight="1">
      <c r="A637" s="18"/>
      <c r="B637" s="72"/>
      <c r="C637" s="55" t="s">
        <v>1246</v>
      </c>
      <c r="D637" s="10">
        <v>83410</v>
      </c>
      <c r="E637" s="38" t="s">
        <v>201</v>
      </c>
      <c r="F637" s="68">
        <v>103839</v>
      </c>
    </row>
    <row r="638" spans="1:6" ht="12" customHeight="1">
      <c r="A638" s="18"/>
      <c r="B638" s="72"/>
      <c r="C638" s="55" t="s">
        <v>1247</v>
      </c>
      <c r="D638" s="10">
        <v>2041</v>
      </c>
      <c r="E638" s="38" t="s">
        <v>202</v>
      </c>
      <c r="F638" s="68">
        <v>4522</v>
      </c>
    </row>
    <row r="639" spans="1:6" ht="12" customHeight="1">
      <c r="A639" s="18"/>
      <c r="B639" s="72"/>
      <c r="C639" s="55" t="s">
        <v>1248</v>
      </c>
      <c r="D639" s="10">
        <v>1306</v>
      </c>
      <c r="E639" s="38" t="s">
        <v>203</v>
      </c>
      <c r="F639" s="68">
        <v>1242</v>
      </c>
    </row>
    <row r="640" spans="1:6" ht="12" customHeight="1">
      <c r="A640" s="18"/>
      <c r="B640" s="72"/>
      <c r="C640" s="55" t="s">
        <v>1249</v>
      </c>
      <c r="D640" s="10">
        <v>304</v>
      </c>
      <c r="E640" s="38" t="s">
        <v>204</v>
      </c>
      <c r="F640" s="68">
        <v>266</v>
      </c>
    </row>
    <row r="641" spans="1:6" ht="12" customHeight="1">
      <c r="A641" s="18"/>
      <c r="B641" s="72"/>
      <c r="C641" s="55" t="s">
        <v>1250</v>
      </c>
      <c r="D641" s="10">
        <v>5551</v>
      </c>
      <c r="E641" s="38" t="s">
        <v>205</v>
      </c>
      <c r="F641" s="68">
        <v>7666</v>
      </c>
    </row>
    <row r="642" spans="1:6" ht="12" customHeight="1">
      <c r="A642" s="18"/>
      <c r="B642" s="72"/>
      <c r="C642" s="55" t="s">
        <v>1251</v>
      </c>
      <c r="D642" s="10">
        <v>44736</v>
      </c>
      <c r="E642" s="37" t="s">
        <v>206</v>
      </c>
      <c r="F642" s="68">
        <f>SUM(F643:F647)</f>
        <v>64709</v>
      </c>
    </row>
    <row r="643" spans="1:6" ht="12" customHeight="1">
      <c r="A643" s="18"/>
      <c r="B643" s="72"/>
      <c r="C643" s="55" t="s">
        <v>1252</v>
      </c>
      <c r="D643" s="10">
        <v>231</v>
      </c>
      <c r="E643" s="38" t="s">
        <v>1319</v>
      </c>
      <c r="F643" s="68">
        <v>242</v>
      </c>
    </row>
    <row r="644" spans="1:6" ht="12" customHeight="1">
      <c r="A644" s="18"/>
      <c r="B644" s="72"/>
      <c r="C644" s="55" t="s">
        <v>1253</v>
      </c>
      <c r="D644" s="10">
        <v>38636</v>
      </c>
      <c r="E644" s="38" t="s">
        <v>207</v>
      </c>
      <c r="F644" s="68">
        <v>52675</v>
      </c>
    </row>
    <row r="645" spans="1:6" ht="12" customHeight="1">
      <c r="A645" s="18"/>
      <c r="B645" s="72"/>
      <c r="C645" s="55" t="s">
        <v>1254</v>
      </c>
      <c r="D645" s="10">
        <v>5664</v>
      </c>
      <c r="E645" s="38" t="s">
        <v>208</v>
      </c>
      <c r="F645" s="68">
        <v>11501</v>
      </c>
    </row>
    <row r="646" spans="1:6" ht="12" customHeight="1">
      <c r="A646" s="18"/>
      <c r="B646" s="72"/>
      <c r="C646" s="55" t="s">
        <v>1255</v>
      </c>
      <c r="D646" s="10">
        <v>0</v>
      </c>
      <c r="E646" s="38" t="s">
        <v>209</v>
      </c>
      <c r="F646" s="68"/>
    </row>
    <row r="647" spans="1:6" ht="12" customHeight="1">
      <c r="A647" s="18"/>
      <c r="B647" s="72"/>
      <c r="C647" s="55" t="s">
        <v>1256</v>
      </c>
      <c r="D647" s="10">
        <v>205</v>
      </c>
      <c r="E647" s="38" t="s">
        <v>210</v>
      </c>
      <c r="F647" s="68">
        <v>291</v>
      </c>
    </row>
    <row r="648" spans="1:6" ht="12" customHeight="1">
      <c r="A648" s="18"/>
      <c r="B648" s="72"/>
      <c r="C648" s="55" t="s">
        <v>1257</v>
      </c>
      <c r="D648" s="10">
        <v>23693</v>
      </c>
      <c r="E648" s="37" t="s">
        <v>211</v>
      </c>
      <c r="F648" s="68">
        <v>100268</v>
      </c>
    </row>
    <row r="649" spans="1:6" ht="12" customHeight="1">
      <c r="A649" s="18"/>
      <c r="B649" s="72"/>
      <c r="C649" s="55" t="s">
        <v>1258</v>
      </c>
      <c r="D649" s="10">
        <v>12776</v>
      </c>
      <c r="E649" s="38" t="s">
        <v>212</v>
      </c>
      <c r="F649" s="68">
        <v>67200</v>
      </c>
    </row>
    <row r="650" spans="1:6" ht="12" customHeight="1">
      <c r="A650" s="18"/>
      <c r="B650" s="72"/>
      <c r="C650" s="55" t="s">
        <v>1259</v>
      </c>
      <c r="D650" s="10">
        <v>70839</v>
      </c>
      <c r="E650" s="37" t="s">
        <v>213</v>
      </c>
      <c r="F650" s="68">
        <v>48709</v>
      </c>
    </row>
    <row r="651" spans="1:6" ht="12" customHeight="1">
      <c r="A651" s="18"/>
      <c r="B651" s="72"/>
      <c r="C651" s="55" t="s">
        <v>1260</v>
      </c>
      <c r="D651" s="10">
        <v>70839</v>
      </c>
      <c r="E651" s="38" t="s">
        <v>214</v>
      </c>
      <c r="F651" s="68">
        <v>45026</v>
      </c>
    </row>
    <row r="652" spans="1:7" ht="12" customHeight="1">
      <c r="A652" s="18"/>
      <c r="B652" s="72"/>
      <c r="C652" s="55" t="s">
        <v>1261</v>
      </c>
      <c r="D652" s="10">
        <f>D653+D667+D675+D680+D686+D690</f>
        <v>1485813</v>
      </c>
      <c r="E652" s="37" t="s">
        <v>1261</v>
      </c>
      <c r="F652" s="68">
        <v>1979481</v>
      </c>
      <c r="G652" s="35"/>
    </row>
    <row r="653" spans="1:6" ht="12" customHeight="1">
      <c r="A653" s="18"/>
      <c r="B653" s="72"/>
      <c r="C653" s="55" t="s">
        <v>1262</v>
      </c>
      <c r="D653" s="10">
        <v>330098</v>
      </c>
      <c r="E653" s="44" t="s">
        <v>1581</v>
      </c>
      <c r="F653" s="68">
        <v>131895</v>
      </c>
    </row>
    <row r="654" spans="1:6" ht="12" customHeight="1">
      <c r="A654" s="18"/>
      <c r="B654" s="72"/>
      <c r="C654" s="55" t="s">
        <v>1263</v>
      </c>
      <c r="D654" s="10">
        <v>9509</v>
      </c>
      <c r="E654" s="38" t="s">
        <v>851</v>
      </c>
      <c r="F654" s="68">
        <v>17256</v>
      </c>
    </row>
    <row r="655" spans="1:6" ht="12" customHeight="1">
      <c r="A655" s="18"/>
      <c r="B655" s="72"/>
      <c r="C655" s="55" t="s">
        <v>1264</v>
      </c>
      <c r="D655" s="10">
        <v>411</v>
      </c>
      <c r="E655" s="38" t="s">
        <v>719</v>
      </c>
      <c r="F655" s="68">
        <v>633</v>
      </c>
    </row>
    <row r="656" spans="1:6" ht="12" customHeight="1">
      <c r="A656" s="18"/>
      <c r="B656" s="72"/>
      <c r="C656" s="55" t="s">
        <v>1265</v>
      </c>
      <c r="D656" s="10">
        <v>69</v>
      </c>
      <c r="E656" s="38" t="s">
        <v>721</v>
      </c>
      <c r="F656" s="68">
        <v>203</v>
      </c>
    </row>
    <row r="657" spans="1:6" ht="12" customHeight="1">
      <c r="A657" s="18"/>
      <c r="B657" s="72"/>
      <c r="C657" s="55" t="s">
        <v>1266</v>
      </c>
      <c r="D657" s="10">
        <v>220961</v>
      </c>
      <c r="E657" s="38" t="s">
        <v>215</v>
      </c>
      <c r="F657" s="68">
        <v>4214</v>
      </c>
    </row>
    <row r="658" spans="1:6" ht="12" customHeight="1">
      <c r="A658" s="18"/>
      <c r="B658" s="72"/>
      <c r="C658" s="55" t="s">
        <v>1267</v>
      </c>
      <c r="D658" s="12"/>
      <c r="E658" s="38" t="s">
        <v>216</v>
      </c>
      <c r="F658" s="68">
        <v>450</v>
      </c>
    </row>
    <row r="659" spans="1:6" ht="12" customHeight="1">
      <c r="A659" s="18"/>
      <c r="B659" s="72"/>
      <c r="C659" s="55" t="s">
        <v>1268</v>
      </c>
      <c r="D659" s="12"/>
      <c r="E659" s="38" t="s">
        <v>217</v>
      </c>
      <c r="F659" s="68">
        <v>0</v>
      </c>
    </row>
    <row r="660" spans="1:6" ht="12" customHeight="1">
      <c r="A660" s="18"/>
      <c r="B660" s="72"/>
      <c r="C660" s="55" t="s">
        <v>1269</v>
      </c>
      <c r="D660" s="12"/>
      <c r="E660" s="38" t="s">
        <v>218</v>
      </c>
      <c r="F660" s="68">
        <v>0</v>
      </c>
    </row>
    <row r="661" spans="1:6" ht="12" customHeight="1">
      <c r="A661" s="18"/>
      <c r="B661" s="72"/>
      <c r="C661" s="55" t="s">
        <v>1270</v>
      </c>
      <c r="D661" s="12"/>
      <c r="E661" s="38" t="s">
        <v>219</v>
      </c>
      <c r="F661" s="68">
        <v>0</v>
      </c>
    </row>
    <row r="662" spans="1:6" ht="12" customHeight="1">
      <c r="A662" s="18"/>
      <c r="B662" s="72"/>
      <c r="C662" s="55" t="s">
        <v>1271</v>
      </c>
      <c r="D662" s="12"/>
      <c r="E662" s="38" t="s">
        <v>220</v>
      </c>
      <c r="F662" s="68">
        <v>0</v>
      </c>
    </row>
    <row r="663" spans="1:6" ht="12" customHeight="1">
      <c r="A663" s="18"/>
      <c r="B663" s="72"/>
      <c r="C663" s="55" t="s">
        <v>1272</v>
      </c>
      <c r="D663" s="12"/>
      <c r="E663" s="38" t="s">
        <v>221</v>
      </c>
      <c r="F663" s="68">
        <v>0</v>
      </c>
    </row>
    <row r="664" spans="1:6" ht="12" customHeight="1">
      <c r="A664" s="18"/>
      <c r="B664" s="72"/>
      <c r="C664" s="55" t="s">
        <v>1273</v>
      </c>
      <c r="D664" s="10">
        <v>269</v>
      </c>
      <c r="E664" s="38" t="s">
        <v>222</v>
      </c>
      <c r="F664" s="68">
        <v>444</v>
      </c>
    </row>
    <row r="665" spans="1:6" ht="12" customHeight="1">
      <c r="A665" s="18"/>
      <c r="B665" s="72"/>
      <c r="C665" s="55" t="s">
        <v>1274</v>
      </c>
      <c r="D665" s="12"/>
      <c r="E665" s="38" t="s">
        <v>223</v>
      </c>
      <c r="F665" s="68">
        <v>0</v>
      </c>
    </row>
    <row r="666" spans="1:6" ht="12" customHeight="1">
      <c r="A666" s="18"/>
      <c r="B666" s="72"/>
      <c r="C666" s="55" t="s">
        <v>1275</v>
      </c>
      <c r="D666" s="10">
        <v>3125</v>
      </c>
      <c r="E666" s="38" t="s">
        <v>224</v>
      </c>
      <c r="F666" s="68">
        <v>4492</v>
      </c>
    </row>
    <row r="667" spans="1:6" ht="12" customHeight="1">
      <c r="A667" s="18"/>
      <c r="B667" s="72"/>
      <c r="C667" s="55" t="s">
        <v>1276</v>
      </c>
      <c r="D667" s="10">
        <v>118864</v>
      </c>
      <c r="E667" s="37" t="s">
        <v>225</v>
      </c>
      <c r="F667" s="68">
        <f>SUM(F668:F674)</f>
        <v>269439</v>
      </c>
    </row>
    <row r="668" spans="1:6" ht="12" customHeight="1">
      <c r="A668" s="18"/>
      <c r="B668" s="72"/>
      <c r="C668" s="55" t="s">
        <v>831</v>
      </c>
      <c r="D668" s="10">
        <v>56</v>
      </c>
      <c r="E668" s="38" t="s">
        <v>851</v>
      </c>
      <c r="F668" s="68">
        <v>76</v>
      </c>
    </row>
    <row r="669" spans="1:6" ht="12" customHeight="1">
      <c r="A669" s="18"/>
      <c r="B669" s="72"/>
      <c r="C669" s="55" t="s">
        <v>832</v>
      </c>
      <c r="D669" s="10">
        <v>51</v>
      </c>
      <c r="E669" s="38" t="s">
        <v>719</v>
      </c>
      <c r="F669" s="68">
        <v>21</v>
      </c>
    </row>
    <row r="670" spans="1:6" ht="12" customHeight="1">
      <c r="A670" s="18"/>
      <c r="B670" s="72"/>
      <c r="C670" s="55" t="s">
        <v>833</v>
      </c>
      <c r="D670" s="10">
        <v>0</v>
      </c>
      <c r="E670" s="38" t="s">
        <v>721</v>
      </c>
      <c r="F670" s="68">
        <v>0</v>
      </c>
    </row>
    <row r="671" spans="1:6" ht="12" customHeight="1">
      <c r="A671" s="18"/>
      <c r="B671" s="72"/>
      <c r="C671" s="55" t="s">
        <v>1277</v>
      </c>
      <c r="D671" s="10">
        <v>100000</v>
      </c>
      <c r="E671" s="38" t="s">
        <v>226</v>
      </c>
      <c r="F671" s="68">
        <v>174594</v>
      </c>
    </row>
    <row r="672" spans="1:6" ht="12" customHeight="1">
      <c r="A672" s="18"/>
      <c r="B672" s="72"/>
      <c r="C672" s="55" t="s">
        <v>1278</v>
      </c>
      <c r="D672" s="10">
        <v>16500</v>
      </c>
      <c r="E672" s="38" t="s">
        <v>227</v>
      </c>
      <c r="F672" s="68">
        <v>0</v>
      </c>
    </row>
    <row r="673" spans="1:6" ht="12" customHeight="1">
      <c r="A673" s="18"/>
      <c r="B673" s="72"/>
      <c r="C673" s="55" t="s">
        <v>1279</v>
      </c>
      <c r="D673" s="10">
        <v>1947</v>
      </c>
      <c r="E673" s="38" t="s">
        <v>228</v>
      </c>
      <c r="F673" s="68">
        <v>2832</v>
      </c>
    </row>
    <row r="674" spans="1:6" ht="12" customHeight="1">
      <c r="A674" s="18"/>
      <c r="B674" s="72"/>
      <c r="C674" s="55" t="s">
        <v>1280</v>
      </c>
      <c r="D674" s="10">
        <v>310</v>
      </c>
      <c r="E674" s="38" t="s">
        <v>229</v>
      </c>
      <c r="F674" s="68">
        <v>91916</v>
      </c>
    </row>
    <row r="675" spans="1:6" ht="12" customHeight="1">
      <c r="A675" s="18"/>
      <c r="B675" s="72"/>
      <c r="C675" s="55" t="s">
        <v>1281</v>
      </c>
      <c r="D675" s="10">
        <v>38870</v>
      </c>
      <c r="E675" s="37" t="s">
        <v>230</v>
      </c>
      <c r="F675" s="68">
        <v>26458</v>
      </c>
    </row>
    <row r="676" spans="1:6" ht="12" customHeight="1">
      <c r="A676" s="18"/>
      <c r="B676" s="72"/>
      <c r="C676" s="55" t="s">
        <v>1282</v>
      </c>
      <c r="D676" s="10">
        <v>17765</v>
      </c>
      <c r="E676" s="38" t="s">
        <v>231</v>
      </c>
      <c r="F676" s="68">
        <v>10357</v>
      </c>
    </row>
    <row r="677" spans="1:6" ht="12" customHeight="1">
      <c r="A677" s="18"/>
      <c r="B677" s="72"/>
      <c r="C677" s="55" t="s">
        <v>1283</v>
      </c>
      <c r="D677" s="10">
        <v>4119</v>
      </c>
      <c r="E677" s="38" t="s">
        <v>232</v>
      </c>
      <c r="F677" s="68">
        <v>2498</v>
      </c>
    </row>
    <row r="678" spans="1:6" ht="12" customHeight="1">
      <c r="A678" s="18"/>
      <c r="B678" s="72"/>
      <c r="C678" s="55" t="s">
        <v>1284</v>
      </c>
      <c r="D678" s="10">
        <v>16844</v>
      </c>
      <c r="E678" s="38" t="s">
        <v>233</v>
      </c>
      <c r="F678" s="68">
        <v>13565</v>
      </c>
    </row>
    <row r="679" spans="1:6" ht="12" customHeight="1">
      <c r="A679" s="18"/>
      <c r="B679" s="72"/>
      <c r="C679" s="55" t="s">
        <v>1285</v>
      </c>
      <c r="D679" s="10">
        <v>142</v>
      </c>
      <c r="E679" s="38" t="s">
        <v>234</v>
      </c>
      <c r="F679" s="68">
        <v>38</v>
      </c>
    </row>
    <row r="680" spans="1:6" ht="12" customHeight="1">
      <c r="A680" s="18"/>
      <c r="B680" s="72"/>
      <c r="C680" s="55" t="s">
        <v>1286</v>
      </c>
      <c r="D680" s="10">
        <v>4485</v>
      </c>
      <c r="E680" s="37" t="s">
        <v>235</v>
      </c>
      <c r="F680" s="68">
        <f>SUM(F681:F685)</f>
        <v>1534</v>
      </c>
    </row>
    <row r="681" spans="1:6" ht="12" customHeight="1">
      <c r="A681" s="18"/>
      <c r="B681" s="72"/>
      <c r="C681" s="55" t="s">
        <v>831</v>
      </c>
      <c r="D681" s="10">
        <v>0</v>
      </c>
      <c r="E681" s="38" t="s">
        <v>851</v>
      </c>
      <c r="F681" s="68">
        <v>191</v>
      </c>
    </row>
    <row r="682" spans="1:6" ht="12" customHeight="1">
      <c r="A682" s="18"/>
      <c r="B682" s="72"/>
      <c r="C682" s="55" t="s">
        <v>832</v>
      </c>
      <c r="D682" s="10">
        <v>0</v>
      </c>
      <c r="E682" s="38" t="s">
        <v>719</v>
      </c>
      <c r="F682" s="68">
        <v>31</v>
      </c>
    </row>
    <row r="683" spans="1:6" ht="12" customHeight="1">
      <c r="A683" s="18"/>
      <c r="B683" s="72"/>
      <c r="C683" s="55" t="s">
        <v>1287</v>
      </c>
      <c r="D683" s="10">
        <v>0</v>
      </c>
      <c r="E683" s="38" t="s">
        <v>236</v>
      </c>
      <c r="F683" s="68">
        <v>19</v>
      </c>
    </row>
    <row r="684" spans="1:6" ht="12" customHeight="1">
      <c r="A684" s="18"/>
      <c r="B684" s="72"/>
      <c r="C684" s="55" t="s">
        <v>1288</v>
      </c>
      <c r="D684" s="10">
        <v>4258</v>
      </c>
      <c r="E684" s="38" t="s">
        <v>237</v>
      </c>
      <c r="F684" s="68">
        <v>995</v>
      </c>
    </row>
    <row r="685" spans="1:6" ht="12" customHeight="1">
      <c r="A685" s="18"/>
      <c r="B685" s="72"/>
      <c r="C685" s="55" t="s">
        <v>1289</v>
      </c>
      <c r="D685" s="10">
        <v>227</v>
      </c>
      <c r="E685" s="38" t="s">
        <v>238</v>
      </c>
      <c r="F685" s="68">
        <v>298</v>
      </c>
    </row>
    <row r="686" spans="1:6" ht="12" customHeight="1">
      <c r="A686" s="18"/>
      <c r="B686" s="72"/>
      <c r="C686" s="55" t="s">
        <v>1290</v>
      </c>
      <c r="D686" s="10">
        <v>924516</v>
      </c>
      <c r="E686" s="37" t="s">
        <v>239</v>
      </c>
      <c r="F686" s="68">
        <f>SUM(F687:F689)</f>
        <v>1441718</v>
      </c>
    </row>
    <row r="687" spans="1:6" ht="12" customHeight="1">
      <c r="A687" s="18"/>
      <c r="B687" s="72"/>
      <c r="C687" s="55" t="s">
        <v>1291</v>
      </c>
      <c r="D687" s="10">
        <v>765450</v>
      </c>
      <c r="E687" s="38" t="s">
        <v>240</v>
      </c>
      <c r="F687" s="68">
        <v>1189274</v>
      </c>
    </row>
    <row r="688" spans="1:6" ht="12" customHeight="1">
      <c r="A688" s="18"/>
      <c r="B688" s="72"/>
      <c r="C688" s="55" t="s">
        <v>1292</v>
      </c>
      <c r="D688" s="10">
        <v>118600</v>
      </c>
      <c r="E688" s="38" t="s">
        <v>241</v>
      </c>
      <c r="F688" s="68">
        <v>224300</v>
      </c>
    </row>
    <row r="689" spans="1:6" ht="12" customHeight="1">
      <c r="A689" s="18"/>
      <c r="B689" s="72"/>
      <c r="C689" s="55" t="s">
        <v>1293</v>
      </c>
      <c r="D689" s="10">
        <v>40466</v>
      </c>
      <c r="E689" s="38" t="s">
        <v>242</v>
      </c>
      <c r="F689" s="68">
        <v>28144</v>
      </c>
    </row>
    <row r="690" spans="1:6" ht="12" customHeight="1">
      <c r="A690" s="18"/>
      <c r="B690" s="72"/>
      <c r="C690" s="55" t="s">
        <v>1294</v>
      </c>
      <c r="D690" s="10">
        <v>68980</v>
      </c>
      <c r="E690" s="44" t="s">
        <v>382</v>
      </c>
      <c r="F690" s="68">
        <v>41829</v>
      </c>
    </row>
    <row r="691" spans="1:6" ht="12" customHeight="1">
      <c r="A691" s="18"/>
      <c r="B691" s="72"/>
      <c r="C691" s="55" t="s">
        <v>1295</v>
      </c>
      <c r="D691" s="10">
        <v>253749</v>
      </c>
      <c r="E691" s="37" t="s">
        <v>1295</v>
      </c>
      <c r="F691" s="68">
        <v>482769</v>
      </c>
    </row>
    <row r="692" spans="1:6" ht="12" customHeight="1">
      <c r="A692" s="18"/>
      <c r="B692" s="72"/>
      <c r="C692" s="55" t="s">
        <v>1296</v>
      </c>
      <c r="D692" s="10">
        <v>6229</v>
      </c>
      <c r="E692" s="37" t="s">
        <v>1572</v>
      </c>
      <c r="F692" s="68">
        <v>10828</v>
      </c>
    </row>
    <row r="693" spans="1:6" ht="12" customHeight="1">
      <c r="A693" s="18"/>
      <c r="B693" s="72"/>
      <c r="C693" s="55" t="s">
        <v>1297</v>
      </c>
      <c r="D693" s="10">
        <v>958</v>
      </c>
      <c r="E693" s="38" t="s">
        <v>243</v>
      </c>
      <c r="F693" s="68"/>
    </row>
    <row r="694" spans="1:6" ht="12" customHeight="1">
      <c r="A694" s="18"/>
      <c r="B694" s="72"/>
      <c r="C694" s="55" t="s">
        <v>1298</v>
      </c>
      <c r="D694" s="10"/>
      <c r="E694" s="38" t="s">
        <v>244</v>
      </c>
      <c r="F694" s="68">
        <v>0</v>
      </c>
    </row>
    <row r="695" spans="1:6" ht="12" customHeight="1">
      <c r="A695" s="18"/>
      <c r="B695" s="72"/>
      <c r="C695" s="55" t="s">
        <v>1299</v>
      </c>
      <c r="D695" s="10"/>
      <c r="E695" s="38" t="s">
        <v>245</v>
      </c>
      <c r="F695" s="68">
        <v>520</v>
      </c>
    </row>
    <row r="696" spans="1:6" ht="12" customHeight="1">
      <c r="A696" s="18"/>
      <c r="B696" s="72"/>
      <c r="C696" s="55" t="s">
        <v>1300</v>
      </c>
      <c r="D696" s="10">
        <v>4146</v>
      </c>
      <c r="E696" s="38" t="s">
        <v>246</v>
      </c>
      <c r="F696" s="68">
        <v>4798</v>
      </c>
    </row>
    <row r="697" spans="1:6" ht="12" customHeight="1">
      <c r="A697" s="18"/>
      <c r="B697" s="72"/>
      <c r="C697" s="55" t="s">
        <v>1301</v>
      </c>
      <c r="D697" s="10">
        <v>400</v>
      </c>
      <c r="E697" s="38" t="s">
        <v>247</v>
      </c>
      <c r="F697" s="68">
        <v>400</v>
      </c>
    </row>
    <row r="698" spans="1:6" ht="12" customHeight="1">
      <c r="A698" s="18"/>
      <c r="B698" s="72"/>
      <c r="C698" s="55" t="s">
        <v>1302</v>
      </c>
      <c r="D698" s="10">
        <v>725</v>
      </c>
      <c r="E698" s="38" t="s">
        <v>248</v>
      </c>
      <c r="F698" s="68">
        <v>210</v>
      </c>
    </row>
    <row r="699" spans="1:6" ht="12" customHeight="1">
      <c r="A699" s="18"/>
      <c r="B699" s="72"/>
      <c r="C699" s="55" t="s">
        <v>1303</v>
      </c>
      <c r="D699" s="10"/>
      <c r="E699" s="37" t="s">
        <v>249</v>
      </c>
      <c r="F699" s="68"/>
    </row>
    <row r="700" spans="1:6" ht="12" customHeight="1">
      <c r="A700" s="18"/>
      <c r="B700" s="72"/>
      <c r="C700" s="55" t="s">
        <v>1304</v>
      </c>
      <c r="D700" s="10"/>
      <c r="E700" s="38" t="s">
        <v>250</v>
      </c>
      <c r="F700" s="68">
        <v>0</v>
      </c>
    </row>
    <row r="701" spans="1:6" ht="12" customHeight="1">
      <c r="A701" s="18"/>
      <c r="B701" s="72"/>
      <c r="C701" s="55" t="s">
        <v>1305</v>
      </c>
      <c r="D701" s="10">
        <v>19407</v>
      </c>
      <c r="E701" s="37" t="s">
        <v>251</v>
      </c>
      <c r="F701" s="68">
        <f>SUM(F702:F710)</f>
        <v>10145</v>
      </c>
    </row>
    <row r="702" spans="1:6" ht="12" customHeight="1">
      <c r="A702" s="18"/>
      <c r="B702" s="72"/>
      <c r="C702" s="55" t="s">
        <v>1306</v>
      </c>
      <c r="D702" s="12"/>
      <c r="E702" s="38" t="s">
        <v>252</v>
      </c>
      <c r="F702" s="68">
        <v>0</v>
      </c>
    </row>
    <row r="703" spans="1:6" ht="12" customHeight="1">
      <c r="A703" s="18"/>
      <c r="B703" s="72"/>
      <c r="C703" s="55" t="s">
        <v>1307</v>
      </c>
      <c r="D703" s="12"/>
      <c r="E703" s="38" t="s">
        <v>253</v>
      </c>
      <c r="F703" s="68">
        <v>0</v>
      </c>
    </row>
    <row r="704" spans="1:6" ht="12" customHeight="1">
      <c r="A704" s="18"/>
      <c r="B704" s="72"/>
      <c r="C704" s="55" t="s">
        <v>1308</v>
      </c>
      <c r="D704" s="12"/>
      <c r="E704" s="38" t="s">
        <v>254</v>
      </c>
      <c r="F704" s="68">
        <v>0</v>
      </c>
    </row>
    <row r="705" spans="1:6" ht="12" customHeight="1">
      <c r="A705" s="18"/>
      <c r="B705" s="72"/>
      <c r="C705" s="55" t="s">
        <v>1309</v>
      </c>
      <c r="D705" s="12"/>
      <c r="E705" s="38" t="s">
        <v>255</v>
      </c>
      <c r="F705" s="68">
        <v>0</v>
      </c>
    </row>
    <row r="706" spans="1:6" ht="12" customHeight="1">
      <c r="A706" s="18"/>
      <c r="B706" s="72"/>
      <c r="C706" s="55" t="s">
        <v>1310</v>
      </c>
      <c r="D706" s="10">
        <v>4000</v>
      </c>
      <c r="E706" s="38" t="s">
        <v>256</v>
      </c>
      <c r="F706" s="68">
        <v>10000</v>
      </c>
    </row>
    <row r="707" spans="1:6" ht="12" customHeight="1">
      <c r="A707" s="18"/>
      <c r="B707" s="72"/>
      <c r="C707" s="55" t="s">
        <v>1311</v>
      </c>
      <c r="D707" s="12"/>
      <c r="E707" s="38" t="s">
        <v>257</v>
      </c>
      <c r="F707" s="68">
        <v>0</v>
      </c>
    </row>
    <row r="708" spans="1:6" ht="12" customHeight="1">
      <c r="A708" s="18"/>
      <c r="B708" s="72"/>
      <c r="C708" s="55" t="s">
        <v>1312</v>
      </c>
      <c r="D708" s="12"/>
      <c r="E708" s="38" t="s">
        <v>258</v>
      </c>
      <c r="F708" s="68">
        <v>10</v>
      </c>
    </row>
    <row r="709" spans="1:6" ht="12" customHeight="1">
      <c r="A709" s="18"/>
      <c r="B709" s="72"/>
      <c r="C709" s="55" t="s">
        <v>1088</v>
      </c>
      <c r="D709" s="10">
        <v>15030</v>
      </c>
      <c r="E709" s="38" t="s">
        <v>46</v>
      </c>
      <c r="F709" s="68">
        <v>0</v>
      </c>
    </row>
    <row r="710" spans="1:6" ht="12" customHeight="1">
      <c r="A710" s="18"/>
      <c r="B710" s="72"/>
      <c r="C710" s="55" t="s">
        <v>1313</v>
      </c>
      <c r="D710" s="10">
        <v>377</v>
      </c>
      <c r="E710" s="38" t="s">
        <v>259</v>
      </c>
      <c r="F710" s="68">
        <v>135</v>
      </c>
    </row>
    <row r="711" spans="1:6" ht="12" customHeight="1">
      <c r="A711" s="18"/>
      <c r="B711" s="72"/>
      <c r="C711" s="55" t="s">
        <v>392</v>
      </c>
      <c r="D711" s="10">
        <v>5378</v>
      </c>
      <c r="E711" s="37" t="s">
        <v>260</v>
      </c>
      <c r="F711" s="68">
        <v>10805</v>
      </c>
    </row>
    <row r="712" spans="1:6" ht="12" customHeight="1">
      <c r="A712" s="18"/>
      <c r="B712" s="72"/>
      <c r="C712" s="55" t="s">
        <v>393</v>
      </c>
      <c r="D712" s="10">
        <v>290</v>
      </c>
      <c r="E712" s="45" t="s">
        <v>384</v>
      </c>
      <c r="F712" s="68">
        <v>163</v>
      </c>
    </row>
    <row r="713" spans="1:6" ht="12" customHeight="1">
      <c r="A713" s="18"/>
      <c r="B713" s="72"/>
      <c r="C713" s="55" t="s">
        <v>832</v>
      </c>
      <c r="D713" s="12"/>
      <c r="E713" s="38" t="s">
        <v>719</v>
      </c>
      <c r="F713" s="68">
        <v>50</v>
      </c>
    </row>
    <row r="714" spans="1:6" ht="12" customHeight="1">
      <c r="A714" s="18"/>
      <c r="B714" s="72"/>
      <c r="C714" s="55" t="s">
        <v>833</v>
      </c>
      <c r="D714" s="12"/>
      <c r="E714" s="38" t="s">
        <v>721</v>
      </c>
      <c r="F714" s="68">
        <v>0</v>
      </c>
    </row>
    <row r="715" spans="1:6" ht="12" customHeight="1">
      <c r="A715" s="18"/>
      <c r="B715" s="72"/>
      <c r="C715" s="55" t="s">
        <v>394</v>
      </c>
      <c r="D715" s="10">
        <v>2755</v>
      </c>
      <c r="E715" s="38" t="s">
        <v>261</v>
      </c>
      <c r="F715" s="68">
        <v>262</v>
      </c>
    </row>
    <row r="716" spans="1:6" ht="12" customHeight="1">
      <c r="A716" s="18"/>
      <c r="B716" s="72"/>
      <c r="C716" s="55" t="s">
        <v>395</v>
      </c>
      <c r="D716" s="12"/>
      <c r="E716" s="38" t="s">
        <v>262</v>
      </c>
      <c r="F716" s="70">
        <v>0</v>
      </c>
    </row>
    <row r="717" spans="1:6" ht="12" customHeight="1">
      <c r="A717" s="18"/>
      <c r="B717" s="72"/>
      <c r="C717" s="55" t="s">
        <v>396</v>
      </c>
      <c r="D717" s="10">
        <v>600</v>
      </c>
      <c r="E717" s="38" t="s">
        <v>263</v>
      </c>
      <c r="F717" s="68">
        <v>750</v>
      </c>
    </row>
    <row r="718" spans="1:6" ht="12" customHeight="1">
      <c r="A718" s="18"/>
      <c r="B718" s="72"/>
      <c r="C718" s="55" t="s">
        <v>1287</v>
      </c>
      <c r="D718" s="12"/>
      <c r="E718" s="38" t="s">
        <v>236</v>
      </c>
      <c r="F718" s="68">
        <v>0</v>
      </c>
    </row>
    <row r="719" spans="1:6" ht="12" customHeight="1">
      <c r="A719" s="18"/>
      <c r="B719" s="72"/>
      <c r="C719" s="55" t="s">
        <v>397</v>
      </c>
      <c r="D719" s="10">
        <v>1733</v>
      </c>
      <c r="E719" s="38" t="s">
        <v>264</v>
      </c>
      <c r="F719" s="68">
        <v>140</v>
      </c>
    </row>
    <row r="720" spans="1:6" ht="12" customHeight="1">
      <c r="A720" s="18"/>
      <c r="B720" s="72"/>
      <c r="C720" s="55" t="s">
        <v>398</v>
      </c>
      <c r="D720" s="10">
        <v>2192</v>
      </c>
      <c r="E720" s="37" t="s">
        <v>265</v>
      </c>
      <c r="F720" s="68">
        <v>9386</v>
      </c>
    </row>
    <row r="721" spans="1:6" ht="12" customHeight="1">
      <c r="A721" s="18"/>
      <c r="B721" s="72"/>
      <c r="C721" s="55" t="s">
        <v>831</v>
      </c>
      <c r="D721" s="10">
        <v>1108</v>
      </c>
      <c r="E721" s="38" t="s">
        <v>851</v>
      </c>
      <c r="F721" s="68">
        <v>1527</v>
      </c>
    </row>
    <row r="722" spans="1:6" ht="12" customHeight="1">
      <c r="A722" s="18"/>
      <c r="B722" s="72"/>
      <c r="C722" s="55" t="s">
        <v>832</v>
      </c>
      <c r="D722" s="10">
        <v>124</v>
      </c>
      <c r="E722" s="38" t="s">
        <v>719</v>
      </c>
      <c r="F722" s="68">
        <v>121</v>
      </c>
    </row>
    <row r="723" spans="1:6" ht="12" customHeight="1">
      <c r="A723" s="18"/>
      <c r="B723" s="72"/>
      <c r="C723" s="55" t="s">
        <v>833</v>
      </c>
      <c r="D723" s="10">
        <v>79</v>
      </c>
      <c r="E723" s="38" t="s">
        <v>721</v>
      </c>
      <c r="F723" s="68">
        <v>102</v>
      </c>
    </row>
    <row r="724" spans="1:6" ht="12" customHeight="1">
      <c r="A724" s="18"/>
      <c r="B724" s="72"/>
      <c r="C724" s="55" t="s">
        <v>399</v>
      </c>
      <c r="D724" s="10">
        <v>0</v>
      </c>
      <c r="E724" s="38" t="s">
        <v>266</v>
      </c>
      <c r="F724" s="68">
        <v>0</v>
      </c>
    </row>
    <row r="725" spans="1:6" ht="12" customHeight="1">
      <c r="A725" s="18"/>
      <c r="B725" s="72"/>
      <c r="C725" s="55" t="s">
        <v>400</v>
      </c>
      <c r="D725" s="10">
        <v>482</v>
      </c>
      <c r="E725" s="38" t="s">
        <v>267</v>
      </c>
      <c r="F725" s="68">
        <v>3603</v>
      </c>
    </row>
    <row r="726" spans="1:6" ht="12" customHeight="1">
      <c r="A726" s="18"/>
      <c r="B726" s="72"/>
      <c r="C726" s="55" t="s">
        <v>401</v>
      </c>
      <c r="D726" s="10"/>
      <c r="E726" s="38" t="s">
        <v>268</v>
      </c>
      <c r="F726" s="68">
        <v>2923</v>
      </c>
    </row>
    <row r="727" spans="1:6" ht="12" customHeight="1">
      <c r="A727" s="18"/>
      <c r="B727" s="72"/>
      <c r="C727" s="55" t="s">
        <v>402</v>
      </c>
      <c r="D727" s="10">
        <v>399</v>
      </c>
      <c r="E727" s="38" t="s">
        <v>269</v>
      </c>
      <c r="F727" s="68">
        <v>337</v>
      </c>
    </row>
    <row r="728" spans="1:6" ht="12" customHeight="1">
      <c r="A728" s="18"/>
      <c r="B728" s="72"/>
      <c r="C728" s="55" t="s">
        <v>403</v>
      </c>
      <c r="D728" s="10">
        <v>587</v>
      </c>
      <c r="E728" s="37" t="s">
        <v>270</v>
      </c>
      <c r="F728" s="68">
        <f>SUM(F729:F734)</f>
        <v>6602</v>
      </c>
    </row>
    <row r="729" spans="1:6" ht="12" customHeight="1">
      <c r="A729" s="18"/>
      <c r="B729" s="72"/>
      <c r="C729" s="55" t="s">
        <v>831</v>
      </c>
      <c r="D729" s="10">
        <v>312</v>
      </c>
      <c r="E729" s="38" t="s">
        <v>851</v>
      </c>
      <c r="F729" s="68">
        <v>367</v>
      </c>
    </row>
    <row r="730" spans="1:6" ht="12" customHeight="1">
      <c r="A730" s="18"/>
      <c r="B730" s="72"/>
      <c r="C730" s="55" t="s">
        <v>832</v>
      </c>
      <c r="D730" s="10">
        <v>150</v>
      </c>
      <c r="E730" s="38" t="s">
        <v>719</v>
      </c>
      <c r="F730" s="68">
        <v>128</v>
      </c>
    </row>
    <row r="731" spans="1:6" ht="12" customHeight="1">
      <c r="A731" s="18"/>
      <c r="B731" s="72"/>
      <c r="C731" s="55" t="s">
        <v>833</v>
      </c>
      <c r="D731" s="12"/>
      <c r="E731" s="38" t="s">
        <v>721</v>
      </c>
      <c r="F731" s="68">
        <v>0</v>
      </c>
    </row>
    <row r="732" spans="1:6" ht="12" customHeight="1">
      <c r="A732" s="18"/>
      <c r="B732" s="72"/>
      <c r="C732" s="55" t="s">
        <v>404</v>
      </c>
      <c r="D732" s="12"/>
      <c r="E732" s="38" t="s">
        <v>271</v>
      </c>
      <c r="F732" s="68"/>
    </row>
    <row r="733" spans="1:6" ht="12" customHeight="1">
      <c r="A733" s="18"/>
      <c r="B733" s="72"/>
      <c r="C733" s="55" t="s">
        <v>405</v>
      </c>
      <c r="D733" s="12"/>
      <c r="E733" s="38" t="s">
        <v>272</v>
      </c>
      <c r="F733" s="68">
        <v>0</v>
      </c>
    </row>
    <row r="734" spans="1:6" ht="12" customHeight="1">
      <c r="A734" s="18"/>
      <c r="B734" s="72"/>
      <c r="C734" s="55" t="s">
        <v>406</v>
      </c>
      <c r="D734" s="10">
        <v>125</v>
      </c>
      <c r="E734" s="38" t="s">
        <v>273</v>
      </c>
      <c r="F734" s="68">
        <v>6107</v>
      </c>
    </row>
    <row r="735" spans="1:6" ht="12" customHeight="1">
      <c r="A735" s="18"/>
      <c r="B735" s="72"/>
      <c r="C735" s="55" t="s">
        <v>407</v>
      </c>
      <c r="D735" s="10">
        <v>132575</v>
      </c>
      <c r="E735" s="37" t="s">
        <v>274</v>
      </c>
      <c r="F735" s="68">
        <v>167519</v>
      </c>
    </row>
    <row r="736" spans="1:6" ht="12" customHeight="1">
      <c r="A736" s="18"/>
      <c r="B736" s="72"/>
      <c r="C736" s="55" t="s">
        <v>408</v>
      </c>
      <c r="D736" s="10">
        <v>2415</v>
      </c>
      <c r="E736" s="38" t="s">
        <v>275</v>
      </c>
      <c r="F736" s="68">
        <v>4080</v>
      </c>
    </row>
    <row r="737" spans="1:6" ht="12" customHeight="1">
      <c r="A737" s="18"/>
      <c r="B737" s="72"/>
      <c r="C737" s="55" t="s">
        <v>409</v>
      </c>
      <c r="D737" s="10">
        <v>37412</v>
      </c>
      <c r="E737" s="38" t="s">
        <v>276</v>
      </c>
      <c r="F737" s="68">
        <v>54820</v>
      </c>
    </row>
    <row r="738" spans="1:6" ht="12" customHeight="1">
      <c r="A738" s="18"/>
      <c r="B738" s="72"/>
      <c r="C738" s="55" t="s">
        <v>410</v>
      </c>
      <c r="D738" s="10">
        <v>92748</v>
      </c>
      <c r="E738" s="38" t="s">
        <v>277</v>
      </c>
      <c r="F738" s="68">
        <v>108535</v>
      </c>
    </row>
    <row r="739" spans="1:6" ht="12" customHeight="1">
      <c r="A739" s="18"/>
      <c r="B739" s="72"/>
      <c r="C739" s="55" t="s">
        <v>411</v>
      </c>
      <c r="D739" s="10">
        <v>86539</v>
      </c>
      <c r="E739" s="37" t="s">
        <v>278</v>
      </c>
      <c r="F739" s="68">
        <f>SUM(F740:F743)</f>
        <v>252594</v>
      </c>
    </row>
    <row r="740" spans="1:6" ht="12" customHeight="1">
      <c r="A740" s="18"/>
      <c r="B740" s="72"/>
      <c r="C740" s="55" t="s">
        <v>412</v>
      </c>
      <c r="D740" s="12"/>
      <c r="E740" s="38" t="s">
        <v>279</v>
      </c>
      <c r="F740" s="68">
        <v>0</v>
      </c>
    </row>
    <row r="741" spans="1:6" ht="12" customHeight="1">
      <c r="A741" s="18"/>
      <c r="B741" s="72"/>
      <c r="C741" s="55" t="s">
        <v>413</v>
      </c>
      <c r="D741" s="10">
        <v>34438</v>
      </c>
      <c r="E741" s="38" t="s">
        <v>280</v>
      </c>
      <c r="F741" s="68">
        <v>70757</v>
      </c>
    </row>
    <row r="742" spans="1:6" ht="12" customHeight="1">
      <c r="A742" s="18"/>
      <c r="B742" s="72"/>
      <c r="C742" s="55" t="s">
        <v>414</v>
      </c>
      <c r="D742" s="10">
        <v>12818</v>
      </c>
      <c r="E742" s="38" t="s">
        <v>281</v>
      </c>
      <c r="F742" s="68">
        <v>104442</v>
      </c>
    </row>
    <row r="743" spans="1:6" ht="12" customHeight="1">
      <c r="A743" s="18"/>
      <c r="B743" s="72"/>
      <c r="C743" s="55" t="s">
        <v>415</v>
      </c>
      <c r="D743" s="10">
        <v>39283</v>
      </c>
      <c r="E743" s="38" t="s">
        <v>282</v>
      </c>
      <c r="F743" s="68">
        <v>77395</v>
      </c>
    </row>
    <row r="744" spans="1:6" ht="12" customHeight="1">
      <c r="A744" s="18"/>
      <c r="B744" s="72"/>
      <c r="C744" s="55" t="s">
        <v>416</v>
      </c>
      <c r="D744" s="10">
        <v>109088</v>
      </c>
      <c r="E744" s="37" t="s">
        <v>385</v>
      </c>
      <c r="F744" s="68">
        <f>SUM(F745,F752,F759,F761)</f>
        <v>121641</v>
      </c>
    </row>
    <row r="745" spans="1:6" ht="12" customHeight="1">
      <c r="A745" s="18"/>
      <c r="B745" s="72"/>
      <c r="C745" s="55" t="s">
        <v>417</v>
      </c>
      <c r="D745" s="10">
        <v>46658</v>
      </c>
      <c r="E745" s="37" t="s">
        <v>283</v>
      </c>
      <c r="F745" s="68">
        <f>SUM(F746:F751)</f>
        <v>53200</v>
      </c>
    </row>
    <row r="746" spans="1:6" ht="12" customHeight="1">
      <c r="A746" s="18"/>
      <c r="B746" s="72"/>
      <c r="C746" s="55" t="s">
        <v>831</v>
      </c>
      <c r="D746" s="10">
        <v>444</v>
      </c>
      <c r="E746" s="38" t="s">
        <v>851</v>
      </c>
      <c r="F746" s="68">
        <v>704</v>
      </c>
    </row>
    <row r="747" spans="1:6" ht="12" customHeight="1">
      <c r="A747" s="18"/>
      <c r="B747" s="72"/>
      <c r="C747" s="55" t="s">
        <v>832</v>
      </c>
      <c r="D747" s="10">
        <v>128</v>
      </c>
      <c r="E747" s="38" t="s">
        <v>719</v>
      </c>
      <c r="F747" s="68">
        <v>234</v>
      </c>
    </row>
    <row r="748" spans="1:6" ht="12" customHeight="1">
      <c r="A748" s="18"/>
      <c r="B748" s="72"/>
      <c r="C748" s="55" t="s">
        <v>418</v>
      </c>
      <c r="D748" s="10"/>
      <c r="E748" s="38" t="s">
        <v>284</v>
      </c>
      <c r="F748" s="68">
        <v>14</v>
      </c>
    </row>
    <row r="749" spans="1:6" ht="12" customHeight="1">
      <c r="A749" s="18"/>
      <c r="B749" s="72"/>
      <c r="C749" s="55" t="s">
        <v>419</v>
      </c>
      <c r="D749" s="10">
        <v>113</v>
      </c>
      <c r="E749" s="38" t="s">
        <v>285</v>
      </c>
      <c r="F749" s="68">
        <v>80</v>
      </c>
    </row>
    <row r="750" spans="1:6" ht="12" customHeight="1">
      <c r="A750" s="18"/>
      <c r="B750" s="72"/>
      <c r="C750" s="55" t="s">
        <v>1088</v>
      </c>
      <c r="D750" s="10">
        <v>91</v>
      </c>
      <c r="E750" s="38" t="s">
        <v>46</v>
      </c>
      <c r="F750" s="68">
        <v>177</v>
      </c>
    </row>
    <row r="751" spans="1:6" ht="12" customHeight="1">
      <c r="A751" s="18"/>
      <c r="B751" s="72"/>
      <c r="C751" s="55" t="s">
        <v>420</v>
      </c>
      <c r="D751" s="10">
        <v>45882</v>
      </c>
      <c r="E751" s="38" t="s">
        <v>286</v>
      </c>
      <c r="F751" s="68">
        <v>51991</v>
      </c>
    </row>
    <row r="752" spans="1:6" ht="12" customHeight="1">
      <c r="A752" s="18"/>
      <c r="B752" s="72"/>
      <c r="C752" s="55" t="s">
        <v>421</v>
      </c>
      <c r="D752" s="10">
        <v>38392</v>
      </c>
      <c r="E752" s="37" t="s">
        <v>287</v>
      </c>
      <c r="F752" s="68">
        <f>SUM(F753:F758)</f>
        <v>45955</v>
      </c>
    </row>
    <row r="753" spans="1:6" ht="12" customHeight="1">
      <c r="A753" s="18"/>
      <c r="B753" s="72"/>
      <c r="C753" s="55" t="s">
        <v>831</v>
      </c>
      <c r="D753" s="10">
        <v>3208</v>
      </c>
      <c r="E753" s="38" t="s">
        <v>851</v>
      </c>
      <c r="F753" s="68">
        <v>3858</v>
      </c>
    </row>
    <row r="754" spans="1:6" ht="12" customHeight="1">
      <c r="A754" s="18"/>
      <c r="B754" s="72"/>
      <c r="C754" s="55" t="s">
        <v>832</v>
      </c>
      <c r="D754" s="10">
        <v>145</v>
      </c>
      <c r="E754" s="38" t="s">
        <v>719</v>
      </c>
      <c r="F754" s="68">
        <v>781</v>
      </c>
    </row>
    <row r="755" spans="1:6" ht="12" customHeight="1">
      <c r="A755" s="18"/>
      <c r="B755" s="72"/>
      <c r="C755" s="55" t="s">
        <v>833</v>
      </c>
      <c r="D755" s="10">
        <v>7</v>
      </c>
      <c r="E755" s="38" t="s">
        <v>721</v>
      </c>
      <c r="F755" s="68">
        <v>51</v>
      </c>
    </row>
    <row r="756" spans="1:6" ht="12" customHeight="1">
      <c r="A756" s="18"/>
      <c r="B756" s="72"/>
      <c r="C756" s="55" t="s">
        <v>422</v>
      </c>
      <c r="D756" s="10">
        <v>2570</v>
      </c>
      <c r="E756" s="38" t="s">
        <v>288</v>
      </c>
      <c r="F756" s="68">
        <v>4892</v>
      </c>
    </row>
    <row r="757" spans="1:6" ht="12" customHeight="1">
      <c r="A757" s="18"/>
      <c r="B757" s="72"/>
      <c r="C757" s="55" t="s">
        <v>423</v>
      </c>
      <c r="D757" s="10">
        <v>390</v>
      </c>
      <c r="E757" s="38" t="s">
        <v>289</v>
      </c>
      <c r="F757" s="68">
        <v>236</v>
      </c>
    </row>
    <row r="758" spans="1:6" ht="12" customHeight="1">
      <c r="A758" s="18"/>
      <c r="B758" s="72"/>
      <c r="C758" s="55" t="s">
        <v>424</v>
      </c>
      <c r="D758" s="10">
        <v>32072</v>
      </c>
      <c r="E758" s="38" t="s">
        <v>290</v>
      </c>
      <c r="F758" s="68">
        <v>36137</v>
      </c>
    </row>
    <row r="759" spans="1:6" ht="12" customHeight="1">
      <c r="A759" s="18"/>
      <c r="B759" s="72"/>
      <c r="C759" s="55" t="s">
        <v>425</v>
      </c>
      <c r="D759" s="12">
        <v>13580</v>
      </c>
      <c r="E759" s="37" t="s">
        <v>291</v>
      </c>
      <c r="F759" s="68">
        <f>SUM(F760:F760)</f>
        <v>14896</v>
      </c>
    </row>
    <row r="760" spans="1:6" ht="12" customHeight="1">
      <c r="A760" s="18"/>
      <c r="B760" s="72"/>
      <c r="C760" s="55" t="s">
        <v>426</v>
      </c>
      <c r="D760" s="12">
        <v>13580</v>
      </c>
      <c r="E760" s="38" t="s">
        <v>292</v>
      </c>
      <c r="F760" s="68">
        <v>14896</v>
      </c>
    </row>
    <row r="761" spans="1:6" ht="12" customHeight="1">
      <c r="A761" s="18"/>
      <c r="B761" s="72"/>
      <c r="C761" s="55" t="s">
        <v>427</v>
      </c>
      <c r="D761" s="10">
        <v>10458</v>
      </c>
      <c r="E761" s="37" t="s">
        <v>293</v>
      </c>
      <c r="F761" s="68">
        <f>SUM(F762:F763)</f>
        <v>7590</v>
      </c>
    </row>
    <row r="762" spans="1:6" ht="12" customHeight="1">
      <c r="A762" s="18"/>
      <c r="B762" s="72"/>
      <c r="C762" s="55" t="s">
        <v>428</v>
      </c>
      <c r="D762" s="10">
        <v>1840</v>
      </c>
      <c r="E762" s="38" t="s">
        <v>294</v>
      </c>
      <c r="F762" s="68">
        <v>2200</v>
      </c>
    </row>
    <row r="763" spans="1:6" ht="12" customHeight="1">
      <c r="A763" s="18"/>
      <c r="B763" s="72"/>
      <c r="C763" s="55" t="s">
        <v>429</v>
      </c>
      <c r="D763" s="10">
        <v>8618</v>
      </c>
      <c r="E763" s="39" t="s">
        <v>295</v>
      </c>
      <c r="F763" s="68">
        <v>5390</v>
      </c>
    </row>
    <row r="764" spans="1:6" ht="12" customHeight="1">
      <c r="A764" s="18"/>
      <c r="B764" s="72"/>
      <c r="C764" s="55" t="s">
        <v>430</v>
      </c>
      <c r="D764" s="10">
        <v>69845</v>
      </c>
      <c r="E764" s="37" t="s">
        <v>430</v>
      </c>
      <c r="F764" s="68">
        <v>18244</v>
      </c>
    </row>
    <row r="765" spans="1:6" ht="12" customHeight="1">
      <c r="A765" s="18"/>
      <c r="B765" s="72"/>
      <c r="C765" s="55" t="s">
        <v>431</v>
      </c>
      <c r="D765" s="10">
        <v>69845</v>
      </c>
      <c r="E765" s="41" t="s">
        <v>1576</v>
      </c>
      <c r="F765" s="68">
        <v>657</v>
      </c>
    </row>
    <row r="766" spans="1:6" ht="12" customHeight="1">
      <c r="A766" s="18"/>
      <c r="B766" s="72"/>
      <c r="C766" s="55" t="s">
        <v>432</v>
      </c>
      <c r="D766" s="10">
        <v>898</v>
      </c>
      <c r="E766" s="37" t="s">
        <v>432</v>
      </c>
      <c r="F766" s="68">
        <v>272</v>
      </c>
    </row>
    <row r="767" spans="1:6" ht="12" customHeight="1">
      <c r="A767" s="18"/>
      <c r="B767" s="72"/>
      <c r="C767" s="55" t="s">
        <v>433</v>
      </c>
      <c r="D767" s="10">
        <f>D768+D783+D801+D810+D824+D840</f>
        <v>161180</v>
      </c>
      <c r="E767" s="37" t="s">
        <v>433</v>
      </c>
      <c r="F767" s="68">
        <f>F768+F783+F801+F810+F824+F840</f>
        <v>204525</v>
      </c>
    </row>
    <row r="768" spans="1:6" ht="12" customHeight="1">
      <c r="A768" s="18"/>
      <c r="B768" s="72"/>
      <c r="C768" s="55" t="s">
        <v>434</v>
      </c>
      <c r="D768" s="12">
        <v>155583</v>
      </c>
      <c r="E768" s="37" t="s">
        <v>296</v>
      </c>
      <c r="F768" s="69">
        <v>193950</v>
      </c>
    </row>
    <row r="769" spans="1:6" ht="12" customHeight="1">
      <c r="A769" s="18"/>
      <c r="B769" s="72"/>
      <c r="C769" s="55" t="s">
        <v>831</v>
      </c>
      <c r="D769" s="10">
        <v>8724</v>
      </c>
      <c r="E769" s="38" t="s">
        <v>851</v>
      </c>
      <c r="F769" s="68">
        <v>10604</v>
      </c>
    </row>
    <row r="770" spans="1:6" ht="12" customHeight="1">
      <c r="A770" s="18"/>
      <c r="B770" s="72"/>
      <c r="C770" s="55" t="s">
        <v>832</v>
      </c>
      <c r="D770" s="10">
        <v>403</v>
      </c>
      <c r="E770" s="38" t="s">
        <v>719</v>
      </c>
      <c r="F770" s="70">
        <v>533</v>
      </c>
    </row>
    <row r="771" spans="1:6" ht="12" customHeight="1">
      <c r="A771" s="18"/>
      <c r="B771" s="72"/>
      <c r="C771" s="55" t="s">
        <v>833</v>
      </c>
      <c r="D771" s="10">
        <v>232</v>
      </c>
      <c r="E771" s="38" t="s">
        <v>721</v>
      </c>
      <c r="F771" s="68">
        <v>138</v>
      </c>
    </row>
    <row r="772" spans="1:6" ht="12" customHeight="1">
      <c r="A772" s="18"/>
      <c r="B772" s="72"/>
      <c r="C772" s="55" t="s">
        <v>435</v>
      </c>
      <c r="D772" s="10">
        <v>388</v>
      </c>
      <c r="E772" s="38" t="s">
        <v>297</v>
      </c>
      <c r="F772" s="68">
        <v>689</v>
      </c>
    </row>
    <row r="773" spans="1:6" ht="12" customHeight="1">
      <c r="A773" s="18"/>
      <c r="B773" s="72"/>
      <c r="C773" s="55" t="s">
        <v>436</v>
      </c>
      <c r="D773" s="10">
        <v>159</v>
      </c>
      <c r="E773" s="38" t="s">
        <v>298</v>
      </c>
      <c r="F773" s="68">
        <v>157</v>
      </c>
    </row>
    <row r="774" spans="1:6" ht="12" customHeight="1">
      <c r="A774" s="18"/>
      <c r="B774" s="72"/>
      <c r="C774" s="55" t="s">
        <v>437</v>
      </c>
      <c r="D774" s="10">
        <v>157</v>
      </c>
      <c r="E774" s="38" t="s">
        <v>299</v>
      </c>
      <c r="F774" s="68">
        <v>625</v>
      </c>
    </row>
    <row r="775" spans="1:6" ht="12" customHeight="1">
      <c r="A775" s="18"/>
      <c r="B775" s="72"/>
      <c r="C775" s="55" t="s">
        <v>438</v>
      </c>
      <c r="D775" s="10">
        <v>88</v>
      </c>
      <c r="E775" s="38" t="s">
        <v>300</v>
      </c>
      <c r="F775" s="68">
        <v>89</v>
      </c>
    </row>
    <row r="776" spans="1:6" ht="12" customHeight="1">
      <c r="A776" s="18"/>
      <c r="B776" s="72"/>
      <c r="C776" s="55" t="s">
        <v>439</v>
      </c>
      <c r="D776" s="12"/>
      <c r="E776" s="38" t="s">
        <v>301</v>
      </c>
      <c r="F776" s="68">
        <v>17</v>
      </c>
    </row>
    <row r="777" spans="1:6" ht="12" customHeight="1">
      <c r="A777" s="18"/>
      <c r="B777" s="72"/>
      <c r="C777" s="55" t="s">
        <v>440</v>
      </c>
      <c r="D777" s="10">
        <v>28428</v>
      </c>
      <c r="E777" s="38" t="s">
        <v>302</v>
      </c>
      <c r="F777" s="68">
        <v>40661</v>
      </c>
    </row>
    <row r="778" spans="1:6" ht="12" customHeight="1">
      <c r="A778" s="18"/>
      <c r="B778" s="72"/>
      <c r="C778" s="55" t="s">
        <v>441</v>
      </c>
      <c r="D778" s="12"/>
      <c r="E778" s="38" t="s">
        <v>303</v>
      </c>
      <c r="F778" s="68"/>
    </row>
    <row r="779" spans="1:6" ht="12" customHeight="1">
      <c r="A779" s="18"/>
      <c r="B779" s="72"/>
      <c r="C779" s="55" t="s">
        <v>442</v>
      </c>
      <c r="D779" s="12"/>
      <c r="E779" s="38" t="s">
        <v>304</v>
      </c>
      <c r="F779" s="68">
        <v>0</v>
      </c>
    </row>
    <row r="780" spans="1:6" ht="12" customHeight="1">
      <c r="A780" s="18"/>
      <c r="B780" s="72"/>
      <c r="C780" s="55" t="s">
        <v>443</v>
      </c>
      <c r="D780" s="10">
        <v>102311</v>
      </c>
      <c r="E780" s="38" t="s">
        <v>305</v>
      </c>
      <c r="F780" s="68">
        <v>124498</v>
      </c>
    </row>
    <row r="781" spans="1:6" ht="12" customHeight="1">
      <c r="A781" s="18"/>
      <c r="B781" s="72"/>
      <c r="C781" s="55" t="s">
        <v>1088</v>
      </c>
      <c r="D781" s="10">
        <v>986</v>
      </c>
      <c r="E781" s="38" t="s">
        <v>46</v>
      </c>
      <c r="F781" s="68">
        <v>1329</v>
      </c>
    </row>
    <row r="782" spans="1:6" ht="12" customHeight="1">
      <c r="A782" s="18"/>
      <c r="B782" s="72"/>
      <c r="C782" s="55" t="s">
        <v>444</v>
      </c>
      <c r="D782" s="12">
        <v>13707</v>
      </c>
      <c r="E782" s="38" t="s">
        <v>306</v>
      </c>
      <c r="F782" s="68">
        <v>4547</v>
      </c>
    </row>
    <row r="783" spans="1:6" ht="12" customHeight="1">
      <c r="A783" s="18"/>
      <c r="B783" s="72"/>
      <c r="C783" s="55" t="s">
        <v>445</v>
      </c>
      <c r="D783" s="10">
        <v>1</v>
      </c>
      <c r="E783" s="37" t="s">
        <v>307</v>
      </c>
      <c r="F783" s="68">
        <f>SUM(F784:F800)</f>
        <v>0</v>
      </c>
    </row>
    <row r="784" spans="1:6" ht="12" customHeight="1">
      <c r="A784" s="18"/>
      <c r="B784" s="72"/>
      <c r="C784" s="55" t="s">
        <v>831</v>
      </c>
      <c r="D784" s="10">
        <v>1</v>
      </c>
      <c r="E784" s="38" t="s">
        <v>851</v>
      </c>
      <c r="F784" s="68">
        <v>0</v>
      </c>
    </row>
    <row r="785" spans="1:6" ht="12" customHeight="1">
      <c r="A785" s="18"/>
      <c r="B785" s="72"/>
      <c r="C785" s="55" t="s">
        <v>832</v>
      </c>
      <c r="D785" s="12"/>
      <c r="E785" s="38" t="s">
        <v>719</v>
      </c>
      <c r="F785" s="68">
        <v>0</v>
      </c>
    </row>
    <row r="786" spans="1:6" ht="12" customHeight="1">
      <c r="A786" s="18"/>
      <c r="B786" s="72"/>
      <c r="C786" s="55" t="s">
        <v>833</v>
      </c>
      <c r="D786" s="12"/>
      <c r="E786" s="38" t="s">
        <v>721</v>
      </c>
      <c r="F786" s="68">
        <v>0</v>
      </c>
    </row>
    <row r="787" spans="1:6" ht="12" customHeight="1">
      <c r="A787" s="18"/>
      <c r="B787" s="72"/>
      <c r="C787" s="55" t="s">
        <v>446</v>
      </c>
      <c r="D787" s="12"/>
      <c r="E787" s="38" t="s">
        <v>308</v>
      </c>
      <c r="F787" s="68">
        <v>0</v>
      </c>
    </row>
    <row r="788" spans="1:6" ht="12" customHeight="1">
      <c r="A788" s="18"/>
      <c r="B788" s="72"/>
      <c r="C788" s="55" t="s">
        <v>447</v>
      </c>
      <c r="D788" s="12"/>
      <c r="E788" s="38" t="s">
        <v>309</v>
      </c>
      <c r="F788" s="68">
        <v>0</v>
      </c>
    </row>
    <row r="789" spans="1:6" ht="12" customHeight="1">
      <c r="A789" s="18"/>
      <c r="B789" s="72"/>
      <c r="C789" s="55" t="s">
        <v>448</v>
      </c>
      <c r="D789" s="12"/>
      <c r="E789" s="38" t="s">
        <v>310</v>
      </c>
      <c r="F789" s="68">
        <v>0</v>
      </c>
    </row>
    <row r="790" spans="1:6" ht="12" customHeight="1">
      <c r="A790" s="18"/>
      <c r="B790" s="72"/>
      <c r="C790" s="55" t="s">
        <v>449</v>
      </c>
      <c r="D790" s="12"/>
      <c r="E790" s="38" t="s">
        <v>311</v>
      </c>
      <c r="F790" s="68">
        <v>0</v>
      </c>
    </row>
    <row r="791" spans="1:6" ht="12" customHeight="1">
      <c r="A791" s="18"/>
      <c r="B791" s="72"/>
      <c r="C791" s="55" t="s">
        <v>450</v>
      </c>
      <c r="D791" s="12"/>
      <c r="E791" s="38" t="s">
        <v>312</v>
      </c>
      <c r="F791" s="68">
        <v>0</v>
      </c>
    </row>
    <row r="792" spans="1:6" ht="12" customHeight="1">
      <c r="A792" s="18"/>
      <c r="B792" s="72"/>
      <c r="C792" s="55" t="s">
        <v>451</v>
      </c>
      <c r="D792" s="12"/>
      <c r="E792" s="38" t="s">
        <v>313</v>
      </c>
      <c r="F792" s="68">
        <v>0</v>
      </c>
    </row>
    <row r="793" spans="1:6" ht="12" customHeight="1">
      <c r="A793" s="18"/>
      <c r="B793" s="72"/>
      <c r="C793" s="55" t="s">
        <v>452</v>
      </c>
      <c r="D793" s="12"/>
      <c r="E793" s="38" t="s">
        <v>314</v>
      </c>
      <c r="F793" s="68">
        <v>0</v>
      </c>
    </row>
    <row r="794" spans="1:6" ht="12" customHeight="1">
      <c r="A794" s="18"/>
      <c r="B794" s="72"/>
      <c r="C794" s="55" t="s">
        <v>453</v>
      </c>
      <c r="D794" s="12"/>
      <c r="E794" s="38" t="s">
        <v>315</v>
      </c>
      <c r="F794" s="68">
        <v>0</v>
      </c>
    </row>
    <row r="795" spans="1:6" ht="12" customHeight="1">
      <c r="A795" s="18"/>
      <c r="B795" s="72"/>
      <c r="C795" s="55" t="s">
        <v>454</v>
      </c>
      <c r="D795" s="12"/>
      <c r="E795" s="38" t="s">
        <v>316</v>
      </c>
      <c r="F795" s="68">
        <v>0</v>
      </c>
    </row>
    <row r="796" spans="1:6" ht="12" customHeight="1">
      <c r="A796" s="18"/>
      <c r="B796" s="72"/>
      <c r="C796" s="55" t="s">
        <v>455</v>
      </c>
      <c r="D796" s="12"/>
      <c r="E796" s="38" t="s">
        <v>317</v>
      </c>
      <c r="F796" s="68">
        <v>0</v>
      </c>
    </row>
    <row r="797" spans="1:6" ht="12" customHeight="1">
      <c r="A797" s="18"/>
      <c r="B797" s="72"/>
      <c r="C797" s="55" t="s">
        <v>456</v>
      </c>
      <c r="D797" s="12"/>
      <c r="E797" s="38" t="s">
        <v>318</v>
      </c>
      <c r="F797" s="68">
        <v>0</v>
      </c>
    </row>
    <row r="798" spans="1:6" ht="12" customHeight="1">
      <c r="A798" s="18"/>
      <c r="B798" s="72"/>
      <c r="C798" s="55" t="s">
        <v>457</v>
      </c>
      <c r="D798" s="12"/>
      <c r="E798" s="38" t="s">
        <v>319</v>
      </c>
      <c r="F798" s="68">
        <v>0</v>
      </c>
    </row>
    <row r="799" spans="1:6" ht="12" customHeight="1">
      <c r="A799" s="18"/>
      <c r="B799" s="72"/>
      <c r="C799" s="55" t="s">
        <v>1088</v>
      </c>
      <c r="D799" s="12"/>
      <c r="E799" s="38" t="s">
        <v>46</v>
      </c>
      <c r="F799" s="68">
        <v>0</v>
      </c>
    </row>
    <row r="800" spans="1:6" ht="12" customHeight="1">
      <c r="A800" s="18"/>
      <c r="B800" s="72"/>
      <c r="C800" s="55" t="s">
        <v>458</v>
      </c>
      <c r="D800" s="12"/>
      <c r="E800" s="38" t="s">
        <v>320</v>
      </c>
      <c r="F800" s="68">
        <v>0</v>
      </c>
    </row>
    <row r="801" spans="1:6" ht="12" customHeight="1">
      <c r="A801" s="18"/>
      <c r="B801" s="72"/>
      <c r="C801" s="55" t="s">
        <v>459</v>
      </c>
      <c r="D801" s="10">
        <v>3019</v>
      </c>
      <c r="E801" s="37" t="s">
        <v>321</v>
      </c>
      <c r="F801" s="68">
        <f>SUM(F802:F809)</f>
        <v>7142</v>
      </c>
    </row>
    <row r="802" spans="1:6" ht="12" customHeight="1">
      <c r="A802" s="18"/>
      <c r="B802" s="72"/>
      <c r="C802" s="55" t="s">
        <v>831</v>
      </c>
      <c r="D802" s="10">
        <v>313</v>
      </c>
      <c r="E802" s="38" t="s">
        <v>851</v>
      </c>
      <c r="F802" s="68">
        <v>400</v>
      </c>
    </row>
    <row r="803" spans="1:6" ht="12" customHeight="1">
      <c r="A803" s="18"/>
      <c r="B803" s="72"/>
      <c r="C803" s="55" t="s">
        <v>832</v>
      </c>
      <c r="D803" s="10">
        <v>0</v>
      </c>
      <c r="E803" s="38" t="s">
        <v>719</v>
      </c>
      <c r="F803" s="68">
        <v>89</v>
      </c>
    </row>
    <row r="804" spans="1:6" ht="12" customHeight="1">
      <c r="A804" s="18"/>
      <c r="B804" s="72"/>
      <c r="C804" s="55" t="s">
        <v>833</v>
      </c>
      <c r="D804" s="10">
        <v>0</v>
      </c>
      <c r="E804" s="38" t="s">
        <v>721</v>
      </c>
      <c r="F804" s="68">
        <v>0</v>
      </c>
    </row>
    <row r="805" spans="1:6" ht="12" customHeight="1">
      <c r="A805" s="18"/>
      <c r="B805" s="72"/>
      <c r="C805" s="55" t="s">
        <v>460</v>
      </c>
      <c r="D805" s="10">
        <v>1026</v>
      </c>
      <c r="E805" s="38" t="s">
        <v>322</v>
      </c>
      <c r="F805" s="68">
        <v>380</v>
      </c>
    </row>
    <row r="806" spans="1:6" ht="12" customHeight="1">
      <c r="A806" s="18"/>
      <c r="B806" s="72"/>
      <c r="C806" s="55" t="s">
        <v>461</v>
      </c>
      <c r="D806" s="10">
        <v>0</v>
      </c>
      <c r="E806" s="38" t="s">
        <v>323</v>
      </c>
      <c r="F806" s="68"/>
    </row>
    <row r="807" spans="1:6" ht="12" customHeight="1">
      <c r="A807" s="18"/>
      <c r="B807" s="72"/>
      <c r="C807" s="55" t="s">
        <v>462</v>
      </c>
      <c r="D807" s="10">
        <v>0</v>
      </c>
      <c r="E807" s="38" t="s">
        <v>324</v>
      </c>
      <c r="F807" s="68">
        <v>0</v>
      </c>
    </row>
    <row r="808" spans="1:6" ht="12" customHeight="1">
      <c r="A808" s="18"/>
      <c r="B808" s="72"/>
      <c r="C808" s="55" t="s">
        <v>1088</v>
      </c>
      <c r="D808" s="10">
        <v>1255</v>
      </c>
      <c r="E808" s="38" t="s">
        <v>46</v>
      </c>
      <c r="F808" s="68">
        <v>1531</v>
      </c>
    </row>
    <row r="809" spans="1:6" ht="12" customHeight="1">
      <c r="A809" s="18"/>
      <c r="B809" s="72"/>
      <c r="C809" s="55" t="s">
        <v>463</v>
      </c>
      <c r="D809" s="10">
        <v>425</v>
      </c>
      <c r="E809" s="38" t="s">
        <v>325</v>
      </c>
      <c r="F809" s="68">
        <v>4742</v>
      </c>
    </row>
    <row r="810" spans="1:6" ht="12" customHeight="1">
      <c r="A810" s="18"/>
      <c r="B810" s="72"/>
      <c r="C810" s="55" t="s">
        <v>464</v>
      </c>
      <c r="D810" s="10">
        <v>1783</v>
      </c>
      <c r="E810" s="37" t="s">
        <v>326</v>
      </c>
      <c r="F810" s="68">
        <f>SUM(F811:F823)</f>
        <v>3123</v>
      </c>
    </row>
    <row r="811" spans="1:6" ht="12" customHeight="1">
      <c r="A811" s="18"/>
      <c r="B811" s="72"/>
      <c r="C811" s="55" t="s">
        <v>831</v>
      </c>
      <c r="D811" s="10">
        <v>470</v>
      </c>
      <c r="E811" s="38" t="s">
        <v>851</v>
      </c>
      <c r="F811" s="68">
        <v>761</v>
      </c>
    </row>
    <row r="812" spans="1:6" ht="12" customHeight="1">
      <c r="A812" s="18"/>
      <c r="B812" s="72"/>
      <c r="C812" s="55" t="s">
        <v>832</v>
      </c>
      <c r="D812" s="10">
        <v>41</v>
      </c>
      <c r="E812" s="38" t="s">
        <v>719</v>
      </c>
      <c r="F812" s="68">
        <v>55</v>
      </c>
    </row>
    <row r="813" spans="1:6" ht="12" customHeight="1">
      <c r="A813" s="18"/>
      <c r="B813" s="72"/>
      <c r="C813" s="55" t="s">
        <v>833</v>
      </c>
      <c r="D813" s="10">
        <v>0</v>
      </c>
      <c r="E813" s="38" t="s">
        <v>721</v>
      </c>
      <c r="F813" s="68">
        <v>7</v>
      </c>
    </row>
    <row r="814" spans="1:6" ht="12" customHeight="1">
      <c r="A814" s="18"/>
      <c r="B814" s="72"/>
      <c r="C814" s="55" t="s">
        <v>465</v>
      </c>
      <c r="D814" s="10">
        <v>224</v>
      </c>
      <c r="E814" s="38" t="s">
        <v>327</v>
      </c>
      <c r="F814" s="68">
        <v>246</v>
      </c>
    </row>
    <row r="815" spans="1:6" ht="12" customHeight="1">
      <c r="A815" s="18"/>
      <c r="B815" s="72"/>
      <c r="C815" s="55" t="s">
        <v>466</v>
      </c>
      <c r="D815" s="10">
        <v>0</v>
      </c>
      <c r="E815" s="38" t="s">
        <v>328</v>
      </c>
      <c r="F815" s="68">
        <v>0</v>
      </c>
    </row>
    <row r="816" spans="1:6" ht="12" customHeight="1">
      <c r="A816" s="18"/>
      <c r="B816" s="72"/>
      <c r="C816" s="55" t="s">
        <v>467</v>
      </c>
      <c r="D816" s="10">
        <v>0</v>
      </c>
      <c r="E816" s="38" t="s">
        <v>329</v>
      </c>
      <c r="F816" s="68">
        <v>0</v>
      </c>
    </row>
    <row r="817" spans="1:6" ht="12" customHeight="1">
      <c r="A817" s="18"/>
      <c r="B817" s="72"/>
      <c r="C817" s="55" t="s">
        <v>468</v>
      </c>
      <c r="D817" s="10">
        <v>0</v>
      </c>
      <c r="E817" s="38" t="s">
        <v>330</v>
      </c>
      <c r="F817" s="68">
        <v>0</v>
      </c>
    </row>
    <row r="818" spans="1:6" ht="12" customHeight="1">
      <c r="A818" s="18"/>
      <c r="B818" s="72"/>
      <c r="C818" s="55" t="s">
        <v>469</v>
      </c>
      <c r="D818" s="10">
        <v>90</v>
      </c>
      <c r="E818" s="38" t="s">
        <v>331</v>
      </c>
      <c r="F818" s="68">
        <v>117</v>
      </c>
    </row>
    <row r="819" spans="1:6" ht="12" customHeight="1">
      <c r="A819" s="18"/>
      <c r="B819" s="72"/>
      <c r="C819" s="55" t="s">
        <v>470</v>
      </c>
      <c r="D819" s="10">
        <v>3</v>
      </c>
      <c r="E819" s="38" t="s">
        <v>332</v>
      </c>
      <c r="F819" s="68">
        <v>127</v>
      </c>
    </row>
    <row r="820" spans="1:6" ht="12" customHeight="1">
      <c r="A820" s="18"/>
      <c r="B820" s="72"/>
      <c r="C820" s="55" t="s">
        <v>471</v>
      </c>
      <c r="D820" s="10">
        <v>138</v>
      </c>
      <c r="E820" s="38" t="s">
        <v>333</v>
      </c>
      <c r="F820" s="68">
        <v>75</v>
      </c>
    </row>
    <row r="821" spans="1:6" ht="12" customHeight="1">
      <c r="A821" s="18"/>
      <c r="B821" s="72"/>
      <c r="C821" s="55" t="s">
        <v>472</v>
      </c>
      <c r="D821" s="10">
        <v>33</v>
      </c>
      <c r="E821" s="38" t="s">
        <v>334</v>
      </c>
      <c r="F821" s="68">
        <v>1</v>
      </c>
    </row>
    <row r="822" spans="1:6" ht="12" customHeight="1">
      <c r="A822" s="18"/>
      <c r="B822" s="72"/>
      <c r="C822" s="55" t="s">
        <v>473</v>
      </c>
      <c r="D822" s="10">
        <v>403</v>
      </c>
      <c r="E822" s="38" t="s">
        <v>335</v>
      </c>
      <c r="F822" s="68">
        <v>484</v>
      </c>
    </row>
    <row r="823" spans="1:6" ht="12" customHeight="1">
      <c r="A823" s="18"/>
      <c r="B823" s="72"/>
      <c r="C823" s="55" t="s">
        <v>474</v>
      </c>
      <c r="D823" s="10">
        <v>381</v>
      </c>
      <c r="E823" s="38" t="s">
        <v>336</v>
      </c>
      <c r="F823" s="68">
        <v>1250</v>
      </c>
    </row>
    <row r="824" spans="1:6" ht="12" customHeight="1">
      <c r="A824" s="18"/>
      <c r="B824" s="72"/>
      <c r="C824" s="55" t="s">
        <v>475</v>
      </c>
      <c r="D824" s="10">
        <v>794</v>
      </c>
      <c r="E824" s="37" t="s">
        <v>337</v>
      </c>
      <c r="F824" s="68">
        <f>SUM(F825:F839)</f>
        <v>310</v>
      </c>
    </row>
    <row r="825" spans="1:6" ht="12" customHeight="1">
      <c r="A825" s="18"/>
      <c r="B825" s="72"/>
      <c r="C825" s="55" t="s">
        <v>831</v>
      </c>
      <c r="D825" s="10">
        <v>83</v>
      </c>
      <c r="E825" s="38" t="s">
        <v>851</v>
      </c>
      <c r="F825" s="68">
        <v>80</v>
      </c>
    </row>
    <row r="826" spans="1:6" ht="12" customHeight="1">
      <c r="A826" s="18"/>
      <c r="B826" s="72"/>
      <c r="C826" s="55" t="s">
        <v>832</v>
      </c>
      <c r="D826" s="10">
        <v>0</v>
      </c>
      <c r="E826" s="38" t="s">
        <v>719</v>
      </c>
      <c r="F826" s="68">
        <v>3</v>
      </c>
    </row>
    <row r="827" spans="1:6" ht="12" customHeight="1">
      <c r="A827" s="18"/>
      <c r="B827" s="72"/>
      <c r="C827" s="55" t="s">
        <v>833</v>
      </c>
      <c r="D827" s="10">
        <v>7</v>
      </c>
      <c r="E827" s="38" t="s">
        <v>721</v>
      </c>
      <c r="F827" s="68"/>
    </row>
    <row r="828" spans="1:6" ht="12" customHeight="1">
      <c r="A828" s="18"/>
      <c r="B828" s="72"/>
      <c r="C828" s="55" t="s">
        <v>476</v>
      </c>
      <c r="D828" s="10">
        <v>18</v>
      </c>
      <c r="E828" s="38" t="s">
        <v>338</v>
      </c>
      <c r="F828" s="68">
        <v>10</v>
      </c>
    </row>
    <row r="829" spans="1:6" ht="12" customHeight="1">
      <c r="A829" s="18"/>
      <c r="B829" s="72"/>
      <c r="C829" s="55" t="s">
        <v>477</v>
      </c>
      <c r="D829" s="10">
        <v>0</v>
      </c>
      <c r="E829" s="38" t="s">
        <v>339</v>
      </c>
      <c r="F829" s="68">
        <v>0</v>
      </c>
    </row>
    <row r="830" spans="1:6" ht="12" customHeight="1">
      <c r="A830" s="18"/>
      <c r="B830" s="72"/>
      <c r="C830" s="55" t="s">
        <v>478</v>
      </c>
      <c r="D830" s="10">
        <v>3</v>
      </c>
      <c r="E830" s="38" t="s">
        <v>340</v>
      </c>
      <c r="F830" s="68"/>
    </row>
    <row r="831" spans="1:6" ht="12" customHeight="1">
      <c r="A831" s="18"/>
      <c r="B831" s="72"/>
      <c r="C831" s="55" t="s">
        <v>479</v>
      </c>
      <c r="D831" s="10">
        <v>3</v>
      </c>
      <c r="E831" s="38" t="s">
        <v>341</v>
      </c>
      <c r="F831" s="68"/>
    </row>
    <row r="832" spans="1:6" ht="12" customHeight="1">
      <c r="A832" s="18"/>
      <c r="B832" s="72"/>
      <c r="C832" s="55" t="s">
        <v>480</v>
      </c>
      <c r="D832" s="10">
        <v>0</v>
      </c>
      <c r="E832" s="38" t="s">
        <v>342</v>
      </c>
      <c r="F832" s="68">
        <v>26</v>
      </c>
    </row>
    <row r="833" spans="1:6" ht="12" customHeight="1">
      <c r="A833" s="18"/>
      <c r="B833" s="72"/>
      <c r="C833" s="55" t="s">
        <v>481</v>
      </c>
      <c r="D833" s="10">
        <v>254</v>
      </c>
      <c r="E833" s="38" t="s">
        <v>343</v>
      </c>
      <c r="F833" s="68">
        <v>150</v>
      </c>
    </row>
    <row r="834" spans="1:6" ht="12" customHeight="1">
      <c r="A834" s="18"/>
      <c r="B834" s="72"/>
      <c r="C834" s="55" t="s">
        <v>482</v>
      </c>
      <c r="D834" s="10">
        <v>5</v>
      </c>
      <c r="E834" s="38" t="s">
        <v>344</v>
      </c>
      <c r="F834" s="68">
        <v>4</v>
      </c>
    </row>
    <row r="835" spans="1:6" ht="12" customHeight="1">
      <c r="A835" s="18"/>
      <c r="B835" s="72"/>
      <c r="C835" s="55" t="s">
        <v>483</v>
      </c>
      <c r="D835" s="10">
        <v>0</v>
      </c>
      <c r="E835" s="38" t="s">
        <v>345</v>
      </c>
      <c r="F835" s="68">
        <v>0</v>
      </c>
    </row>
    <row r="836" spans="1:6" ht="12" customHeight="1">
      <c r="A836" s="18"/>
      <c r="B836" s="72"/>
      <c r="C836" s="55" t="s">
        <v>484</v>
      </c>
      <c r="D836" s="12"/>
      <c r="E836" s="38" t="s">
        <v>346</v>
      </c>
      <c r="F836" s="68">
        <v>0</v>
      </c>
    </row>
    <row r="837" spans="1:6" ht="12" customHeight="1">
      <c r="A837" s="18"/>
      <c r="B837" s="72"/>
      <c r="C837" s="55" t="s">
        <v>485</v>
      </c>
      <c r="D837" s="12"/>
      <c r="E837" s="38" t="s">
        <v>347</v>
      </c>
      <c r="F837" s="68">
        <v>0</v>
      </c>
    </row>
    <row r="838" spans="1:6" ht="12" customHeight="1">
      <c r="A838" s="18"/>
      <c r="B838" s="72"/>
      <c r="C838" s="55" t="s">
        <v>486</v>
      </c>
      <c r="D838" s="12"/>
      <c r="E838" s="38" t="s">
        <v>348</v>
      </c>
      <c r="F838" s="68">
        <v>0</v>
      </c>
    </row>
    <row r="839" spans="1:6" ht="12" customHeight="1">
      <c r="A839" s="18"/>
      <c r="B839" s="72"/>
      <c r="C839" s="55" t="s">
        <v>487</v>
      </c>
      <c r="D839" s="10">
        <v>421</v>
      </c>
      <c r="E839" s="38" t="s">
        <v>349</v>
      </c>
      <c r="F839" s="68">
        <v>37</v>
      </c>
    </row>
    <row r="840" spans="1:6" ht="12" customHeight="1">
      <c r="A840" s="18"/>
      <c r="B840" s="72"/>
      <c r="C840" s="55" t="s">
        <v>488</v>
      </c>
      <c r="D840" s="12"/>
      <c r="E840" s="37" t="s">
        <v>350</v>
      </c>
      <c r="F840" s="68">
        <v>0</v>
      </c>
    </row>
    <row r="841" spans="1:6" ht="12" customHeight="1">
      <c r="A841" s="18"/>
      <c r="B841" s="72"/>
      <c r="C841" s="55" t="s">
        <v>489</v>
      </c>
      <c r="D841" s="10">
        <v>1061467</v>
      </c>
      <c r="E841" s="37" t="s">
        <v>386</v>
      </c>
      <c r="F841" s="68">
        <v>627494</v>
      </c>
    </row>
    <row r="842" spans="1:6" ht="12" customHeight="1">
      <c r="A842" s="18"/>
      <c r="B842" s="72"/>
      <c r="C842" s="55" t="s">
        <v>490</v>
      </c>
      <c r="D842" s="10">
        <v>981636</v>
      </c>
      <c r="E842" s="37" t="s">
        <v>351</v>
      </c>
      <c r="F842" s="68">
        <f>SUM(F843:F848)</f>
        <v>514227</v>
      </c>
    </row>
    <row r="843" spans="1:6" ht="12" customHeight="1">
      <c r="A843" s="18"/>
      <c r="B843" s="72"/>
      <c r="C843" s="55" t="s">
        <v>491</v>
      </c>
      <c r="D843" s="10">
        <v>408574</v>
      </c>
      <c r="E843" s="38" t="s">
        <v>352</v>
      </c>
      <c r="F843" s="68">
        <v>30342</v>
      </c>
    </row>
    <row r="844" spans="1:6" ht="12" customHeight="1">
      <c r="A844" s="18"/>
      <c r="B844" s="72"/>
      <c r="C844" s="55" t="s">
        <v>492</v>
      </c>
      <c r="D844" s="10">
        <v>57607</v>
      </c>
      <c r="E844" s="38" t="s">
        <v>353</v>
      </c>
      <c r="F844" s="68">
        <v>108450</v>
      </c>
    </row>
    <row r="845" spans="1:6" ht="12" customHeight="1">
      <c r="A845" s="18"/>
      <c r="B845" s="72"/>
      <c r="C845" s="55" t="s">
        <v>493</v>
      </c>
      <c r="D845" s="10">
        <v>84261</v>
      </c>
      <c r="E845" s="38" t="s">
        <v>354</v>
      </c>
      <c r="F845" s="68">
        <v>136938</v>
      </c>
    </row>
    <row r="846" spans="1:6" ht="12" customHeight="1">
      <c r="A846" s="18"/>
      <c r="B846" s="72"/>
      <c r="C846" s="55" t="s">
        <v>494</v>
      </c>
      <c r="D846" s="10">
        <v>109200</v>
      </c>
      <c r="E846" s="38" t="s">
        <v>355</v>
      </c>
      <c r="F846" s="68">
        <v>61094</v>
      </c>
    </row>
    <row r="847" spans="1:6" ht="12" customHeight="1">
      <c r="A847" s="18"/>
      <c r="B847" s="72"/>
      <c r="C847" s="55" t="s">
        <v>495</v>
      </c>
      <c r="D847" s="10">
        <v>244904</v>
      </c>
      <c r="E847" s="38" t="s">
        <v>356</v>
      </c>
      <c r="F847" s="68">
        <v>57497</v>
      </c>
    </row>
    <row r="848" spans="1:6" ht="12" customHeight="1">
      <c r="A848" s="18"/>
      <c r="B848" s="72"/>
      <c r="C848" s="55" t="s">
        <v>496</v>
      </c>
      <c r="D848" s="10">
        <v>77090</v>
      </c>
      <c r="E848" s="38" t="s">
        <v>357</v>
      </c>
      <c r="F848" s="68">
        <v>119906</v>
      </c>
    </row>
    <row r="849" spans="1:6" ht="12" customHeight="1">
      <c r="A849" s="18"/>
      <c r="B849" s="72"/>
      <c r="C849" s="55" t="s">
        <v>497</v>
      </c>
      <c r="D849" s="10">
        <v>66170</v>
      </c>
      <c r="E849" s="37" t="s">
        <v>358</v>
      </c>
      <c r="F849" s="68">
        <f>SUM(F850:F852)</f>
        <v>103200</v>
      </c>
    </row>
    <row r="850" spans="1:6" ht="12" customHeight="1">
      <c r="A850" s="18"/>
      <c r="B850" s="72"/>
      <c r="C850" s="55" t="s">
        <v>498</v>
      </c>
      <c r="D850" s="10">
        <v>65594</v>
      </c>
      <c r="E850" s="38" t="s">
        <v>359</v>
      </c>
      <c r="F850" s="68">
        <v>102863</v>
      </c>
    </row>
    <row r="851" spans="1:6" ht="12" customHeight="1">
      <c r="A851" s="18"/>
      <c r="B851" s="72"/>
      <c r="C851" s="55" t="s">
        <v>499</v>
      </c>
      <c r="D851" s="12"/>
      <c r="E851" s="38" t="s">
        <v>360</v>
      </c>
      <c r="F851" s="68">
        <v>0</v>
      </c>
    </row>
    <row r="852" spans="1:6" ht="12" customHeight="1">
      <c r="A852" s="18"/>
      <c r="B852" s="72"/>
      <c r="C852" s="55" t="s">
        <v>500</v>
      </c>
      <c r="D852" s="10">
        <v>576</v>
      </c>
      <c r="E852" s="38" t="s">
        <v>361</v>
      </c>
      <c r="F852" s="68">
        <v>337</v>
      </c>
    </row>
    <row r="853" spans="1:6" ht="12" customHeight="1">
      <c r="A853" s="18"/>
      <c r="B853" s="72"/>
      <c r="C853" s="55" t="s">
        <v>501</v>
      </c>
      <c r="D853" s="10">
        <v>44712</v>
      </c>
      <c r="E853" s="37" t="s">
        <v>501</v>
      </c>
      <c r="F853" s="68">
        <v>43796</v>
      </c>
    </row>
    <row r="854" spans="1:6" ht="12" customHeight="1">
      <c r="A854" s="18"/>
      <c r="B854" s="72"/>
      <c r="C854" s="55" t="s">
        <v>502</v>
      </c>
      <c r="D854" s="10">
        <v>40112</v>
      </c>
      <c r="E854" s="37" t="s">
        <v>1573</v>
      </c>
      <c r="F854" s="68">
        <v>40727</v>
      </c>
    </row>
    <row r="855" spans="1:6" ht="12" customHeight="1">
      <c r="A855" s="18"/>
      <c r="B855" s="72"/>
      <c r="C855" s="55" t="s">
        <v>503</v>
      </c>
      <c r="D855" s="10">
        <v>1190</v>
      </c>
      <c r="E855" s="37" t="s">
        <v>362</v>
      </c>
      <c r="F855" s="68">
        <v>1667</v>
      </c>
    </row>
    <row r="856" spans="1:6" ht="12" customHeight="1">
      <c r="A856" s="18"/>
      <c r="B856" s="72"/>
      <c r="C856" s="55" t="s">
        <v>504</v>
      </c>
      <c r="D856" s="12"/>
      <c r="E856" s="9" t="s">
        <v>504</v>
      </c>
      <c r="F856" s="68">
        <v>0</v>
      </c>
    </row>
    <row r="857" spans="1:6" ht="12" customHeight="1">
      <c r="A857" s="18"/>
      <c r="B857" s="72"/>
      <c r="C857" s="55" t="s">
        <v>505</v>
      </c>
      <c r="D857" s="10">
        <v>81934</v>
      </c>
      <c r="E857" s="37" t="s">
        <v>505</v>
      </c>
      <c r="F857" s="68">
        <v>272658</v>
      </c>
    </row>
    <row r="858" spans="1:6" ht="12" customHeight="1">
      <c r="A858" s="18"/>
      <c r="B858" s="72"/>
      <c r="C858" s="55" t="s">
        <v>506</v>
      </c>
      <c r="D858" s="10">
        <v>6010</v>
      </c>
      <c r="E858" s="37" t="s">
        <v>363</v>
      </c>
      <c r="F858" s="68">
        <v>65897</v>
      </c>
    </row>
    <row r="859" spans="1:6" ht="12" customHeight="1">
      <c r="A859" s="18"/>
      <c r="B859" s="72"/>
      <c r="C859" s="55" t="s">
        <v>507</v>
      </c>
      <c r="D859" s="10">
        <v>43</v>
      </c>
      <c r="E859" s="37" t="s">
        <v>364</v>
      </c>
      <c r="F859" s="68">
        <v>400</v>
      </c>
    </row>
    <row r="860" spans="1:6" ht="12" customHeight="1">
      <c r="A860" s="18"/>
      <c r="B860" s="72"/>
      <c r="C860" s="55" t="s">
        <v>508</v>
      </c>
      <c r="D860" s="10">
        <v>295</v>
      </c>
      <c r="E860" s="38" t="s">
        <v>1577</v>
      </c>
      <c r="F860" s="68">
        <v>0</v>
      </c>
    </row>
    <row r="861" spans="1:6" ht="12" customHeight="1">
      <c r="A861" s="18"/>
      <c r="B861" s="72"/>
      <c r="C861" s="55" t="s">
        <v>509</v>
      </c>
      <c r="D861" s="10">
        <v>415301</v>
      </c>
      <c r="E861" s="37" t="s">
        <v>1578</v>
      </c>
      <c r="F861" s="68">
        <v>559891</v>
      </c>
    </row>
    <row r="862" spans="1:6" ht="12" customHeight="1">
      <c r="A862" s="18"/>
      <c r="B862" s="72"/>
      <c r="C862" s="55" t="s">
        <v>510</v>
      </c>
      <c r="D862" s="10">
        <v>415301</v>
      </c>
      <c r="E862" s="43" t="s">
        <v>1574</v>
      </c>
      <c r="F862" s="68">
        <v>82443</v>
      </c>
    </row>
    <row r="863" spans="1:6" ht="12" customHeight="1">
      <c r="A863" s="18"/>
      <c r="B863" s="72"/>
      <c r="C863" s="55" t="s">
        <v>511</v>
      </c>
      <c r="D863" s="10">
        <v>415301</v>
      </c>
      <c r="E863" s="40" t="s">
        <v>365</v>
      </c>
      <c r="F863" s="68">
        <v>82443</v>
      </c>
    </row>
    <row r="864" spans="1:6" ht="12" customHeight="1">
      <c r="A864" s="21" t="s">
        <v>512</v>
      </c>
      <c r="B864" s="72">
        <f>SUM(B6+B24)</f>
        <v>2238586</v>
      </c>
      <c r="C864" s="58" t="s">
        <v>513</v>
      </c>
      <c r="D864" s="10">
        <f>D6+D181+D186+D219+D250+D305+D400+D457+D521+D539+D652+D691+D744+D764+D766+D767+D841+D853+D856+D857+D861</f>
        <v>9674710</v>
      </c>
      <c r="E864" s="21" t="s">
        <v>513</v>
      </c>
      <c r="F864" s="72">
        <f>F6+F181+F186+F219+F250+F305+F400+F457+F521+F539+F652+F691+F744+F764+F766+F767+F841+F853+F856+F857+F861</f>
        <v>12280484</v>
      </c>
    </row>
    <row r="865" spans="1:6" ht="12" customHeight="1">
      <c r="A865" s="17" t="s">
        <v>514</v>
      </c>
      <c r="B865" s="72">
        <f>B866</f>
        <v>860000</v>
      </c>
      <c r="C865" s="59" t="s">
        <v>515</v>
      </c>
      <c r="D865" s="12"/>
      <c r="E865" s="47" t="s">
        <v>1583</v>
      </c>
      <c r="F865" s="68">
        <v>230000</v>
      </c>
    </row>
    <row r="866" spans="1:6" ht="12" customHeight="1">
      <c r="A866" s="22" t="s">
        <v>1316</v>
      </c>
      <c r="B866" s="72">
        <v>860000</v>
      </c>
      <c r="C866" s="63" t="s">
        <v>1588</v>
      </c>
      <c r="D866" s="12"/>
      <c r="E866" s="48" t="s">
        <v>1584</v>
      </c>
      <c r="F866" s="68">
        <v>230000</v>
      </c>
    </row>
    <row r="867" spans="1:6" ht="12" customHeight="1">
      <c r="A867" s="18"/>
      <c r="B867" s="72"/>
      <c r="C867" s="60"/>
      <c r="D867" s="12"/>
      <c r="E867" s="18"/>
      <c r="F867" s="72"/>
    </row>
    <row r="868" spans="1:6" ht="12" customHeight="1">
      <c r="A868" s="17" t="s">
        <v>516</v>
      </c>
      <c r="B868" s="72">
        <f>B869+B875</f>
        <v>8593978</v>
      </c>
      <c r="C868" s="59" t="s">
        <v>517</v>
      </c>
      <c r="D868" s="10">
        <f>D869+D875</f>
        <v>6248</v>
      </c>
      <c r="E868" s="17" t="s">
        <v>517</v>
      </c>
      <c r="F868" s="72"/>
    </row>
    <row r="869" spans="1:6" ht="12" customHeight="1">
      <c r="A869" s="19" t="s">
        <v>518</v>
      </c>
      <c r="B869" s="72">
        <v>8593978</v>
      </c>
      <c r="C869" s="56" t="s">
        <v>519</v>
      </c>
      <c r="D869" s="23"/>
      <c r="E869" s="19" t="s">
        <v>366</v>
      </c>
      <c r="F869" s="73"/>
    </row>
    <row r="870" spans="1:6" ht="12" customHeight="1">
      <c r="A870" s="19" t="s">
        <v>520</v>
      </c>
      <c r="B870" s="72">
        <v>191371</v>
      </c>
      <c r="C870" s="56" t="s">
        <v>521</v>
      </c>
      <c r="D870" s="23"/>
      <c r="E870" s="19" t="s">
        <v>521</v>
      </c>
      <c r="F870" s="73"/>
    </row>
    <row r="871" spans="1:6" ht="12" customHeight="1">
      <c r="A871" s="17" t="s">
        <v>522</v>
      </c>
      <c r="B871" s="72">
        <v>4388175</v>
      </c>
      <c r="C871" s="59" t="s">
        <v>523</v>
      </c>
      <c r="D871" s="24"/>
      <c r="E871" s="17" t="s">
        <v>523</v>
      </c>
      <c r="F871" s="74"/>
    </row>
    <row r="872" spans="1:6" ht="12" customHeight="1">
      <c r="A872" s="17" t="s">
        <v>524</v>
      </c>
      <c r="B872" s="72">
        <v>4014432</v>
      </c>
      <c r="C872" s="59" t="s">
        <v>525</v>
      </c>
      <c r="D872" s="10"/>
      <c r="E872" s="17" t="s">
        <v>367</v>
      </c>
      <c r="F872" s="72"/>
    </row>
    <row r="873" spans="1:6" ht="12" customHeight="1">
      <c r="A873" s="17" t="s">
        <v>526</v>
      </c>
      <c r="B873" s="72"/>
      <c r="C873" s="59" t="s">
        <v>527</v>
      </c>
      <c r="D873" s="12"/>
      <c r="E873" s="17" t="s">
        <v>368</v>
      </c>
      <c r="F873" s="72"/>
    </row>
    <row r="874" spans="1:6" ht="12" customHeight="1">
      <c r="A874" s="25" t="s">
        <v>528</v>
      </c>
      <c r="B874" s="72"/>
      <c r="F874" s="72"/>
    </row>
    <row r="875" spans="1:6" ht="12" customHeight="1">
      <c r="A875" s="13" t="s">
        <v>530</v>
      </c>
      <c r="B875" s="72"/>
      <c r="C875" s="56" t="s">
        <v>529</v>
      </c>
      <c r="D875" s="10">
        <v>6248</v>
      </c>
      <c r="E875" s="19" t="s">
        <v>369</v>
      </c>
      <c r="F875" s="72">
        <v>13757</v>
      </c>
    </row>
    <row r="876" spans="1:6" ht="12" customHeight="1">
      <c r="A876" s="15" t="s">
        <v>1314</v>
      </c>
      <c r="B876" s="72">
        <v>31320</v>
      </c>
      <c r="C876" s="15" t="s">
        <v>1582</v>
      </c>
      <c r="D876" s="12"/>
      <c r="E876" s="46" t="s">
        <v>1582</v>
      </c>
      <c r="F876" s="72"/>
    </row>
    <row r="877" spans="1:6" ht="12" customHeight="1">
      <c r="A877" s="16" t="s">
        <v>531</v>
      </c>
      <c r="B877" s="75"/>
      <c r="C877" s="57" t="s">
        <v>532</v>
      </c>
      <c r="D877" s="12"/>
      <c r="E877" s="20" t="s">
        <v>532</v>
      </c>
      <c r="F877" s="72"/>
    </row>
    <row r="878" spans="1:6" ht="12" customHeight="1">
      <c r="A878" s="64" t="s">
        <v>533</v>
      </c>
      <c r="B878" s="72"/>
      <c r="C878" s="61" t="s">
        <v>534</v>
      </c>
      <c r="D878" s="12"/>
      <c r="E878" s="26" t="s">
        <v>534</v>
      </c>
      <c r="F878" s="72"/>
    </row>
    <row r="879" spans="1:6" ht="12" customHeight="1">
      <c r="A879" s="17" t="s">
        <v>535</v>
      </c>
      <c r="B879" s="72">
        <v>523669</v>
      </c>
      <c r="C879" s="56" t="s">
        <v>536</v>
      </c>
      <c r="D879" s="12"/>
      <c r="E879" s="25" t="s">
        <v>372</v>
      </c>
      <c r="F879" s="72"/>
    </row>
    <row r="880" spans="1:6" ht="12" customHeight="1">
      <c r="A880" s="19" t="s">
        <v>537</v>
      </c>
      <c r="B880" s="72">
        <v>667681</v>
      </c>
      <c r="C880" s="56" t="s">
        <v>538</v>
      </c>
      <c r="D880" s="10">
        <v>619780</v>
      </c>
      <c r="E880" s="19" t="s">
        <v>373</v>
      </c>
      <c r="F880" s="72">
        <v>722167</v>
      </c>
    </row>
    <row r="881" spans="1:6" ht="12" customHeight="1">
      <c r="A881" s="17" t="s">
        <v>539</v>
      </c>
      <c r="B881" s="72">
        <v>847403</v>
      </c>
      <c r="C881" s="62" t="s">
        <v>540</v>
      </c>
      <c r="D881" s="12"/>
      <c r="E881" s="27" t="s">
        <v>374</v>
      </c>
      <c r="F881" s="72"/>
    </row>
    <row r="882" spans="1:6" ht="12" customHeight="1">
      <c r="A882" s="17" t="s">
        <v>541</v>
      </c>
      <c r="B882" s="72"/>
      <c r="C882" s="62" t="s">
        <v>542</v>
      </c>
      <c r="D882" s="10">
        <v>878533</v>
      </c>
      <c r="E882" s="27" t="s">
        <v>375</v>
      </c>
      <c r="F882" s="72">
        <v>516229</v>
      </c>
    </row>
    <row r="883" spans="1:6" ht="12" customHeight="1">
      <c r="A883" s="17"/>
      <c r="B883" s="72"/>
      <c r="C883" s="62"/>
      <c r="D883" s="12"/>
      <c r="E883" s="27"/>
      <c r="F883" s="72"/>
    </row>
    <row r="884" spans="1:6" ht="12" customHeight="1">
      <c r="A884" s="21" t="s">
        <v>543</v>
      </c>
      <c r="B884" s="72">
        <f>B864+B865+B868+B881+B880+B879+B876</f>
        <v>13762637</v>
      </c>
      <c r="C884" s="58" t="s">
        <v>544</v>
      </c>
      <c r="D884" s="10">
        <f>D864+D875+D880+D882</f>
        <v>11179271</v>
      </c>
      <c r="E884" s="21" t="s">
        <v>376</v>
      </c>
      <c r="F884" s="72">
        <f>F864+F875+F880+F882+F866+F876</f>
        <v>13762637</v>
      </c>
    </row>
  </sheetData>
  <mergeCells count="3">
    <mergeCell ref="A2:D2"/>
    <mergeCell ref="A4:B4"/>
    <mergeCell ref="C4:F4"/>
  </mergeCells>
  <printOptions/>
  <pageMargins left="0.748031496062992" right="0.62992125984252" top="0.669291338582677" bottom="0.354330708661417" header="0.511811023622047" footer="0.236220472440945"/>
  <pageSetup firstPageNumber="1" useFirstPageNumber="1" horizontalDpi="600" verticalDpi="600" orientation="portrait" paperSize="9" scale="90" r:id="rId1"/>
  <headerFooter alignWithMargins="0"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108"/>
  <sheetViews>
    <sheetView zoomScalePageLayoutView="0" workbookViewId="0" topLeftCell="A3">
      <selection activeCell="F101" sqref="F101"/>
    </sheetView>
  </sheetViews>
  <sheetFormatPr defaultColWidth="9.00390625" defaultColWidthPt="54" defaultRowHeight="14.25"/>
  <cols>
    <col min="1" max="1" width="30.875" widthPt="185.25" style="30" customWidth="1"/>
    <col min="2" max="2" width="9.25390625" widthPt="55.5" style="30" customWidth="1"/>
    <col min="3" max="3" width="32.125" widthPt="192.75" style="30" customWidth="1"/>
    <col min="4" max="4" width="8.625" widthPt="51.75" style="144" customWidth="1"/>
    <col min="5" max="16384" width="9.00390625" widthPt="54" style="30" customWidth="1"/>
  </cols>
  <sheetData>
    <row r="1" spans="1:4" ht="27" customHeight="1">
      <c r="A1" s="29" t="s">
        <v>593</v>
      </c>
      <c r="B1" s="29"/>
      <c r="C1" s="29"/>
      <c r="D1" s="135"/>
    </row>
    <row r="2" spans="1:4" ht="22.5" customHeight="1">
      <c r="A2" s="151" t="s">
        <v>1697</v>
      </c>
      <c r="B2" s="151"/>
      <c r="C2" s="151"/>
      <c r="D2" s="151"/>
    </row>
    <row r="3" spans="1:4" ht="19.5" customHeight="1">
      <c r="A3" s="29"/>
      <c r="B3" s="29"/>
      <c r="C3" s="29"/>
      <c r="D3" s="136" t="s">
        <v>594</v>
      </c>
    </row>
    <row r="4" spans="1:4" ht="19.5" customHeight="1">
      <c r="A4" s="152" t="s">
        <v>595</v>
      </c>
      <c r="B4" s="153"/>
      <c r="C4" s="154" t="s">
        <v>596</v>
      </c>
      <c r="D4" s="154"/>
    </row>
    <row r="5" spans="1:4" ht="21.75" customHeight="1">
      <c r="A5" s="32" t="s">
        <v>597</v>
      </c>
      <c r="B5" s="33" t="s">
        <v>598</v>
      </c>
      <c r="C5" s="32" t="s">
        <v>597</v>
      </c>
      <c r="D5" s="137" t="s">
        <v>598</v>
      </c>
    </row>
    <row r="6" spans="1:4" s="78" customFormat="1" ht="12" customHeight="1">
      <c r="A6" s="76" t="s">
        <v>545</v>
      </c>
      <c r="B6" s="77"/>
      <c r="C6" s="76" t="s">
        <v>599</v>
      </c>
      <c r="D6" s="138"/>
    </row>
    <row r="7" spans="1:4" s="78" customFormat="1" ht="12" customHeight="1">
      <c r="A7" s="76" t="s">
        <v>600</v>
      </c>
      <c r="B7" s="79"/>
      <c r="C7" s="76" t="s">
        <v>601</v>
      </c>
      <c r="D7" s="138"/>
    </row>
    <row r="8" spans="1:4" s="78" customFormat="1" ht="12" customHeight="1">
      <c r="A8" s="76" t="s">
        <v>602</v>
      </c>
      <c r="B8" s="79"/>
      <c r="C8" s="134" t="s">
        <v>1699</v>
      </c>
      <c r="D8" s="139">
        <v>1096</v>
      </c>
    </row>
    <row r="9" spans="1:4" s="78" customFormat="1" ht="12" customHeight="1">
      <c r="A9" s="76" t="s">
        <v>603</v>
      </c>
      <c r="B9" s="79"/>
      <c r="C9" s="76" t="s">
        <v>604</v>
      </c>
      <c r="D9" s="139">
        <v>269</v>
      </c>
    </row>
    <row r="10" spans="1:4" s="78" customFormat="1" ht="12" customHeight="1">
      <c r="A10" s="76" t="s">
        <v>605</v>
      </c>
      <c r="B10" s="79"/>
      <c r="C10" s="76" t="s">
        <v>606</v>
      </c>
      <c r="D10" s="140"/>
    </row>
    <row r="11" spans="1:4" s="78" customFormat="1" ht="12" customHeight="1">
      <c r="A11" s="76" t="s">
        <v>607</v>
      </c>
      <c r="B11" s="79">
        <v>653</v>
      </c>
      <c r="C11" s="76" t="s">
        <v>608</v>
      </c>
      <c r="D11" s="140"/>
    </row>
    <row r="12" spans="1:4" s="78" customFormat="1" ht="12" customHeight="1">
      <c r="A12" s="76" t="s">
        <v>609</v>
      </c>
      <c r="B12" s="79">
        <v>48</v>
      </c>
      <c r="C12" s="76" t="s">
        <v>610</v>
      </c>
      <c r="D12" s="139">
        <v>827</v>
      </c>
    </row>
    <row r="13" spans="1:4" s="78" customFormat="1" ht="12" customHeight="1">
      <c r="A13" s="76" t="s">
        <v>611</v>
      </c>
      <c r="B13" s="79"/>
      <c r="C13" s="76" t="s">
        <v>612</v>
      </c>
      <c r="D13" s="141"/>
    </row>
    <row r="14" spans="1:4" s="78" customFormat="1" ht="12" customHeight="1">
      <c r="A14" s="76" t="s">
        <v>613</v>
      </c>
      <c r="B14" s="79">
        <v>1904</v>
      </c>
      <c r="C14" s="76" t="s">
        <v>614</v>
      </c>
      <c r="D14" s="138"/>
    </row>
    <row r="15" spans="1:4" s="78" customFormat="1" ht="12" customHeight="1">
      <c r="A15" s="76" t="s">
        <v>615</v>
      </c>
      <c r="B15" s="80">
        <v>43365</v>
      </c>
      <c r="C15" s="76" t="s">
        <v>616</v>
      </c>
      <c r="D15" s="138"/>
    </row>
    <row r="16" spans="1:4" s="78" customFormat="1" ht="12" customHeight="1">
      <c r="A16" s="76" t="s">
        <v>617</v>
      </c>
      <c r="B16" s="79"/>
      <c r="C16" s="76" t="s">
        <v>618</v>
      </c>
      <c r="D16" s="142"/>
    </row>
    <row r="17" spans="1:4" s="78" customFormat="1" ht="12" customHeight="1">
      <c r="A17" s="76" t="s">
        <v>619</v>
      </c>
      <c r="B17" s="79"/>
      <c r="C17" s="76" t="s">
        <v>620</v>
      </c>
      <c r="D17" s="141"/>
    </row>
    <row r="18" spans="1:4" s="78" customFormat="1" ht="12" customHeight="1">
      <c r="A18" s="76" t="s">
        <v>621</v>
      </c>
      <c r="B18" s="80">
        <v>38832</v>
      </c>
      <c r="C18" s="76" t="s">
        <v>622</v>
      </c>
      <c r="D18" s="142"/>
    </row>
    <row r="19" spans="1:4" s="78" customFormat="1" ht="12" customHeight="1">
      <c r="A19" s="76" t="s">
        <v>623</v>
      </c>
      <c r="B19" s="79">
        <v>46</v>
      </c>
      <c r="C19" s="76" t="s">
        <v>624</v>
      </c>
      <c r="D19" s="141"/>
    </row>
    <row r="20" spans="1:4" s="78" customFormat="1" ht="12" customHeight="1">
      <c r="A20" s="76" t="s">
        <v>625</v>
      </c>
      <c r="B20" s="79">
        <v>10957</v>
      </c>
      <c r="C20" s="76" t="s">
        <v>626</v>
      </c>
      <c r="D20" s="141"/>
    </row>
    <row r="21" spans="1:4" s="78" customFormat="1" ht="12" customHeight="1">
      <c r="A21" s="76" t="s">
        <v>627</v>
      </c>
      <c r="B21" s="79">
        <v>10649</v>
      </c>
      <c r="C21" s="76" t="s">
        <v>628</v>
      </c>
      <c r="D21" s="142">
        <v>650</v>
      </c>
    </row>
    <row r="22" spans="1:4" s="78" customFormat="1" ht="12" customHeight="1">
      <c r="A22" s="76" t="s">
        <v>629</v>
      </c>
      <c r="B22" s="79"/>
      <c r="C22" s="76" t="s">
        <v>630</v>
      </c>
      <c r="D22" s="142"/>
    </row>
    <row r="23" spans="1:4" s="78" customFormat="1" ht="12" customHeight="1">
      <c r="A23" s="76" t="s">
        <v>631</v>
      </c>
      <c r="B23" s="80">
        <v>4530</v>
      </c>
      <c r="C23" s="76" t="s">
        <v>632</v>
      </c>
      <c r="D23" s="142">
        <v>2230</v>
      </c>
    </row>
    <row r="24" spans="1:4" s="78" customFormat="1" ht="12" customHeight="1">
      <c r="A24" s="76" t="s">
        <v>633</v>
      </c>
      <c r="B24" s="80">
        <v>10032</v>
      </c>
      <c r="C24" s="76" t="s">
        <v>546</v>
      </c>
      <c r="D24" s="141"/>
    </row>
    <row r="25" spans="1:4" s="78" customFormat="1" ht="12" customHeight="1">
      <c r="A25" s="76" t="s">
        <v>634</v>
      </c>
      <c r="B25" s="80">
        <v>6996</v>
      </c>
      <c r="C25" s="76" t="s">
        <v>547</v>
      </c>
      <c r="D25" s="141"/>
    </row>
    <row r="26" spans="1:4" s="78" customFormat="1" ht="12" customHeight="1">
      <c r="A26" s="76" t="s">
        <v>635</v>
      </c>
      <c r="B26" s="80">
        <v>546452</v>
      </c>
      <c r="C26" s="76" t="s">
        <v>548</v>
      </c>
      <c r="D26" s="141"/>
    </row>
    <row r="27" spans="1:4" s="78" customFormat="1" ht="12" customHeight="1">
      <c r="A27" s="76" t="s">
        <v>636</v>
      </c>
      <c r="B27" s="80">
        <v>9212</v>
      </c>
      <c r="C27" s="76" t="s">
        <v>549</v>
      </c>
      <c r="D27" s="142">
        <v>2230</v>
      </c>
    </row>
    <row r="28" spans="1:4" s="78" customFormat="1" ht="12" customHeight="1">
      <c r="A28" s="76" t="s">
        <v>637</v>
      </c>
      <c r="B28" s="80">
        <v>2952</v>
      </c>
      <c r="C28" s="76" t="s">
        <v>550</v>
      </c>
      <c r="D28" s="142"/>
    </row>
    <row r="29" spans="1:4" s="78" customFormat="1" ht="12" customHeight="1">
      <c r="A29" s="76" t="s">
        <v>638</v>
      </c>
      <c r="B29" s="79">
        <v>27544</v>
      </c>
      <c r="C29" s="76" t="s">
        <v>639</v>
      </c>
      <c r="D29" s="141">
        <v>1227</v>
      </c>
    </row>
    <row r="30" spans="1:4" s="78" customFormat="1" ht="12" customHeight="1">
      <c r="A30" s="76" t="s">
        <v>640</v>
      </c>
      <c r="B30" s="80">
        <v>21923</v>
      </c>
      <c r="C30" s="76" t="s">
        <v>551</v>
      </c>
      <c r="D30" s="141">
        <v>1227</v>
      </c>
    </row>
    <row r="31" spans="1:4" s="78" customFormat="1" ht="12" customHeight="1">
      <c r="A31" s="76" t="s">
        <v>641</v>
      </c>
      <c r="B31" s="80">
        <v>19181</v>
      </c>
      <c r="C31" s="76" t="s">
        <v>552</v>
      </c>
      <c r="D31" s="141"/>
    </row>
    <row r="32" spans="1:4" s="78" customFormat="1" ht="12" customHeight="1">
      <c r="A32" s="76" t="s">
        <v>642</v>
      </c>
      <c r="B32" s="79"/>
      <c r="C32" s="76" t="s">
        <v>553</v>
      </c>
      <c r="D32" s="141"/>
    </row>
    <row r="33" spans="1:4" s="78" customFormat="1" ht="12" customHeight="1">
      <c r="A33" s="76" t="s">
        <v>643</v>
      </c>
      <c r="B33" s="79">
        <v>22277</v>
      </c>
      <c r="C33" s="76" t="s">
        <v>554</v>
      </c>
      <c r="D33" s="141"/>
    </row>
    <row r="34" spans="1:4" s="78" customFormat="1" ht="12" customHeight="1">
      <c r="A34" s="76" t="s">
        <v>644</v>
      </c>
      <c r="B34" s="80">
        <v>144283</v>
      </c>
      <c r="C34" s="76" t="s">
        <v>555</v>
      </c>
      <c r="D34" s="141"/>
    </row>
    <row r="35" spans="1:4" s="78" customFormat="1" ht="12" customHeight="1">
      <c r="A35" s="76" t="s">
        <v>645</v>
      </c>
      <c r="B35" s="79">
        <v>3</v>
      </c>
      <c r="C35" s="76" t="s">
        <v>556</v>
      </c>
      <c r="D35" s="141"/>
    </row>
    <row r="36" spans="1:4" s="78" customFormat="1" ht="12" customHeight="1">
      <c r="A36" s="76" t="s">
        <v>646</v>
      </c>
      <c r="B36" s="79"/>
      <c r="C36" s="76" t="s">
        <v>647</v>
      </c>
      <c r="D36" s="142">
        <v>45808</v>
      </c>
    </row>
    <row r="37" spans="1:4" s="78" customFormat="1" ht="12" customHeight="1">
      <c r="A37" s="134" t="s">
        <v>1698</v>
      </c>
      <c r="B37" s="79">
        <v>135</v>
      </c>
      <c r="C37" s="76" t="s">
        <v>648</v>
      </c>
      <c r="D37" s="142">
        <v>26</v>
      </c>
    </row>
    <row r="38" spans="1:4" s="78" customFormat="1" ht="12" customHeight="1">
      <c r="A38" s="76" t="s">
        <v>649</v>
      </c>
      <c r="B38" s="80">
        <v>16688</v>
      </c>
      <c r="C38" s="76" t="s">
        <v>557</v>
      </c>
      <c r="D38" s="141"/>
    </row>
    <row r="39" spans="1:4" s="78" customFormat="1" ht="12" customHeight="1">
      <c r="A39" s="76"/>
      <c r="B39" s="79"/>
      <c r="C39" s="76" t="s">
        <v>558</v>
      </c>
      <c r="D39" s="142">
        <v>26</v>
      </c>
    </row>
    <row r="40" spans="1:4" s="78" customFormat="1" ht="12" customHeight="1">
      <c r="A40" s="76"/>
      <c r="B40" s="79"/>
      <c r="C40" s="76" t="s">
        <v>559</v>
      </c>
      <c r="D40" s="141"/>
    </row>
    <row r="41" spans="1:4" s="78" customFormat="1" ht="12" customHeight="1">
      <c r="A41" s="76"/>
      <c r="B41" s="79"/>
      <c r="C41" s="76" t="s">
        <v>560</v>
      </c>
      <c r="D41" s="142"/>
    </row>
    <row r="42" spans="1:4" s="78" customFormat="1" ht="12" customHeight="1">
      <c r="A42" s="76"/>
      <c r="B42" s="79"/>
      <c r="C42" s="76" t="s">
        <v>650</v>
      </c>
      <c r="D42" s="141"/>
    </row>
    <row r="43" spans="1:4" s="78" customFormat="1" ht="12" customHeight="1">
      <c r="A43" s="76"/>
      <c r="B43" s="79"/>
      <c r="C43" s="76" t="s">
        <v>651</v>
      </c>
      <c r="D43" s="141">
        <v>38180</v>
      </c>
    </row>
    <row r="44" spans="1:4" s="78" customFormat="1" ht="12" customHeight="1">
      <c r="A44" s="76"/>
      <c r="B44" s="79"/>
      <c r="C44" s="76" t="s">
        <v>652</v>
      </c>
      <c r="D44" s="141">
        <v>47</v>
      </c>
    </row>
    <row r="45" spans="1:4" s="78" customFormat="1" ht="12" customHeight="1">
      <c r="A45" s="76"/>
      <c r="B45" s="79"/>
      <c r="C45" s="76" t="s">
        <v>653</v>
      </c>
      <c r="D45" s="142">
        <v>5073</v>
      </c>
    </row>
    <row r="46" spans="1:4" s="78" customFormat="1" ht="12" customHeight="1">
      <c r="A46" s="76"/>
      <c r="B46" s="79"/>
      <c r="C46" s="76" t="s">
        <v>561</v>
      </c>
      <c r="D46" s="142">
        <v>110</v>
      </c>
    </row>
    <row r="47" spans="1:4" s="78" customFormat="1" ht="12" customHeight="1">
      <c r="A47" s="76"/>
      <c r="B47" s="79"/>
      <c r="C47" s="76" t="s">
        <v>562</v>
      </c>
      <c r="D47" s="142">
        <v>234</v>
      </c>
    </row>
    <row r="48" spans="1:5" s="78" customFormat="1" ht="12" customHeight="1">
      <c r="A48" s="76"/>
      <c r="B48" s="79"/>
      <c r="C48" s="76" t="s">
        <v>563</v>
      </c>
      <c r="D48" s="142">
        <v>3065</v>
      </c>
      <c r="E48" s="81"/>
    </row>
    <row r="49" spans="1:4" s="78" customFormat="1" ht="12" customHeight="1">
      <c r="A49" s="76"/>
      <c r="B49" s="79"/>
      <c r="C49" s="76" t="s">
        <v>564</v>
      </c>
      <c r="D49" s="142">
        <v>56</v>
      </c>
    </row>
    <row r="50" spans="1:4" s="78" customFormat="1" ht="12" customHeight="1">
      <c r="A50" s="76"/>
      <c r="B50" s="79"/>
      <c r="C50" s="76" t="s">
        <v>565</v>
      </c>
      <c r="D50" s="142">
        <v>59</v>
      </c>
    </row>
    <row r="51" spans="1:4" s="78" customFormat="1" ht="12" customHeight="1">
      <c r="A51" s="76"/>
      <c r="B51" s="79"/>
      <c r="C51" s="76" t="s">
        <v>566</v>
      </c>
      <c r="D51" s="142">
        <v>258</v>
      </c>
    </row>
    <row r="52" spans="1:4" s="78" customFormat="1" ht="12" customHeight="1">
      <c r="A52" s="76"/>
      <c r="B52" s="79"/>
      <c r="C52" s="76" t="s">
        <v>567</v>
      </c>
      <c r="D52" s="142">
        <v>1291</v>
      </c>
    </row>
    <row r="53" spans="1:4" s="78" customFormat="1" ht="12" customHeight="1">
      <c r="A53" s="76"/>
      <c r="B53" s="79"/>
      <c r="C53" s="76" t="s">
        <v>654</v>
      </c>
      <c r="D53" s="142">
        <v>10057</v>
      </c>
    </row>
    <row r="54" spans="1:4" s="78" customFormat="1" ht="12" customHeight="1">
      <c r="A54" s="76"/>
      <c r="B54" s="79"/>
      <c r="C54" s="76" t="s">
        <v>568</v>
      </c>
      <c r="D54" s="141">
        <v>6050</v>
      </c>
    </row>
    <row r="55" spans="1:4" s="78" customFormat="1" ht="12" customHeight="1">
      <c r="A55" s="76"/>
      <c r="B55" s="79"/>
      <c r="C55" s="76" t="s">
        <v>569</v>
      </c>
      <c r="D55" s="141">
        <v>92</v>
      </c>
    </row>
    <row r="56" spans="1:4" s="78" customFormat="1" ht="12" customHeight="1">
      <c r="A56" s="76"/>
      <c r="B56" s="79"/>
      <c r="C56" s="76" t="s">
        <v>570</v>
      </c>
      <c r="D56" s="141"/>
    </row>
    <row r="57" spans="1:4" s="78" customFormat="1" ht="12" customHeight="1">
      <c r="A57" s="76"/>
      <c r="B57" s="79"/>
      <c r="C57" s="76" t="s">
        <v>571</v>
      </c>
      <c r="D57" s="141">
        <v>200</v>
      </c>
    </row>
    <row r="58" spans="1:4" s="78" customFormat="1" ht="12" customHeight="1">
      <c r="A58" s="76"/>
      <c r="B58" s="79"/>
      <c r="C58" s="76" t="s">
        <v>572</v>
      </c>
      <c r="D58" s="141">
        <v>3715</v>
      </c>
    </row>
    <row r="59" spans="1:4" s="78" customFormat="1" ht="12" customHeight="1">
      <c r="A59" s="76"/>
      <c r="B59" s="79"/>
      <c r="C59" s="76" t="s">
        <v>655</v>
      </c>
      <c r="D59" s="141"/>
    </row>
    <row r="60" spans="1:4" s="78" customFormat="1" ht="12" customHeight="1">
      <c r="A60" s="76"/>
      <c r="B60" s="79"/>
      <c r="C60" s="76" t="s">
        <v>656</v>
      </c>
      <c r="D60" s="141">
        <v>3092</v>
      </c>
    </row>
    <row r="61" spans="1:4" s="78" customFormat="1" ht="12" customHeight="1">
      <c r="A61" s="76"/>
      <c r="B61" s="79"/>
      <c r="C61" s="76" t="s">
        <v>657</v>
      </c>
      <c r="D61" s="141">
        <v>5669</v>
      </c>
    </row>
    <row r="62" spans="1:4" s="78" customFormat="1" ht="12" customHeight="1">
      <c r="A62" s="76"/>
      <c r="B62" s="79"/>
      <c r="C62" s="76" t="s">
        <v>658</v>
      </c>
      <c r="D62" s="141">
        <v>9488</v>
      </c>
    </row>
    <row r="63" spans="1:4" s="78" customFormat="1" ht="12" customHeight="1">
      <c r="A63" s="76"/>
      <c r="B63" s="79"/>
      <c r="C63" s="76" t="s">
        <v>659</v>
      </c>
      <c r="D63" s="142">
        <v>549291</v>
      </c>
    </row>
    <row r="64" spans="1:4" s="78" customFormat="1" ht="12" customHeight="1">
      <c r="A64" s="76"/>
      <c r="B64" s="79"/>
      <c r="C64" s="76" t="s">
        <v>660</v>
      </c>
      <c r="D64" s="141">
        <v>10168</v>
      </c>
    </row>
    <row r="65" spans="1:4" s="78" customFormat="1" ht="12" customHeight="1">
      <c r="A65" s="76"/>
      <c r="B65" s="79"/>
      <c r="C65" s="76" t="s">
        <v>661</v>
      </c>
      <c r="D65" s="142">
        <v>560</v>
      </c>
    </row>
    <row r="66" spans="1:4" s="78" customFormat="1" ht="12" customHeight="1">
      <c r="A66" s="76"/>
      <c r="B66" s="79"/>
      <c r="C66" s="76" t="s">
        <v>662</v>
      </c>
      <c r="D66" s="142">
        <v>6570</v>
      </c>
    </row>
    <row r="67" spans="1:4" s="78" customFormat="1" ht="12" customHeight="1">
      <c r="A67" s="76"/>
      <c r="B67" s="79"/>
      <c r="C67" s="76" t="s">
        <v>573</v>
      </c>
      <c r="D67" s="142">
        <v>3226</v>
      </c>
    </row>
    <row r="68" spans="1:4" s="78" customFormat="1" ht="12" customHeight="1">
      <c r="A68" s="76"/>
      <c r="B68" s="79"/>
      <c r="C68" s="76" t="s">
        <v>574</v>
      </c>
      <c r="D68" s="142">
        <v>3344</v>
      </c>
    </row>
    <row r="69" spans="1:4" s="78" customFormat="1" ht="12" customHeight="1">
      <c r="A69" s="76"/>
      <c r="B69" s="79"/>
      <c r="C69" s="76" t="s">
        <v>575</v>
      </c>
      <c r="D69" s="142"/>
    </row>
    <row r="70" spans="1:4" s="78" customFormat="1" ht="12" customHeight="1">
      <c r="A70" s="76"/>
      <c r="B70" s="79"/>
      <c r="C70" s="76" t="s">
        <v>663</v>
      </c>
      <c r="D70" s="141">
        <v>10628</v>
      </c>
    </row>
    <row r="71" spans="1:4" s="78" customFormat="1" ht="12" customHeight="1">
      <c r="A71" s="76"/>
      <c r="B71" s="79"/>
      <c r="C71" s="76" t="s">
        <v>664</v>
      </c>
      <c r="D71" s="141"/>
    </row>
    <row r="72" spans="1:4" s="78" customFormat="1" ht="12" customHeight="1">
      <c r="A72" s="76"/>
      <c r="B72" s="79"/>
      <c r="C72" s="76" t="s">
        <v>576</v>
      </c>
      <c r="D72" s="141"/>
    </row>
    <row r="73" spans="1:4" s="78" customFormat="1" ht="12" customHeight="1">
      <c r="A73" s="76"/>
      <c r="B73" s="79"/>
      <c r="C73" s="76" t="s">
        <v>665</v>
      </c>
      <c r="D73" s="142">
        <v>30977</v>
      </c>
    </row>
    <row r="74" spans="1:4" s="78" customFormat="1" ht="12" customHeight="1">
      <c r="A74" s="76"/>
      <c r="B74" s="79"/>
      <c r="C74" s="76" t="s">
        <v>577</v>
      </c>
      <c r="D74" s="142">
        <v>13004</v>
      </c>
    </row>
    <row r="75" spans="1:4" s="78" customFormat="1" ht="12" customHeight="1">
      <c r="A75" s="76"/>
      <c r="B75" s="79"/>
      <c r="C75" s="76" t="s">
        <v>578</v>
      </c>
      <c r="D75" s="142">
        <v>6906</v>
      </c>
    </row>
    <row r="76" spans="1:4" s="78" customFormat="1" ht="12" customHeight="1">
      <c r="A76" s="76"/>
      <c r="B76" s="79"/>
      <c r="C76" s="76" t="s">
        <v>579</v>
      </c>
      <c r="D76" s="142">
        <v>7195</v>
      </c>
    </row>
    <row r="77" spans="1:4" s="78" customFormat="1" ht="12" customHeight="1">
      <c r="A77" s="76"/>
      <c r="B77" s="79"/>
      <c r="C77" s="76" t="s">
        <v>580</v>
      </c>
      <c r="D77" s="142"/>
    </row>
    <row r="78" spans="1:4" s="78" customFormat="1" ht="12" customHeight="1">
      <c r="A78" s="76"/>
      <c r="B78" s="79"/>
      <c r="C78" s="76" t="s">
        <v>581</v>
      </c>
      <c r="D78" s="142">
        <v>709</v>
      </c>
    </row>
    <row r="79" spans="1:4" s="78" customFormat="1" ht="12" customHeight="1">
      <c r="A79" s="76"/>
      <c r="B79" s="79"/>
      <c r="C79" s="76" t="s">
        <v>582</v>
      </c>
      <c r="D79" s="142">
        <v>1409</v>
      </c>
    </row>
    <row r="80" spans="1:4" s="78" customFormat="1" ht="12" customHeight="1">
      <c r="A80" s="76"/>
      <c r="B80" s="79"/>
      <c r="C80" s="76" t="s">
        <v>583</v>
      </c>
      <c r="D80" s="142">
        <v>1683</v>
      </c>
    </row>
    <row r="81" spans="1:4" s="78" customFormat="1" ht="12" customHeight="1">
      <c r="A81" s="76"/>
      <c r="B81" s="79"/>
      <c r="C81" s="76" t="s">
        <v>584</v>
      </c>
      <c r="D81" s="142"/>
    </row>
    <row r="82" spans="1:4" s="78" customFormat="1" ht="12" customHeight="1">
      <c r="A82" s="76"/>
      <c r="B82" s="79"/>
      <c r="C82" s="76" t="s">
        <v>585</v>
      </c>
      <c r="D82" s="142"/>
    </row>
    <row r="83" spans="1:4" s="78" customFormat="1" ht="12" customHeight="1">
      <c r="A83" s="76"/>
      <c r="B83" s="79"/>
      <c r="C83" s="76" t="s">
        <v>586</v>
      </c>
      <c r="D83" s="142"/>
    </row>
    <row r="84" spans="1:4" s="78" customFormat="1" ht="12" customHeight="1">
      <c r="A84" s="76"/>
      <c r="B84" s="79"/>
      <c r="C84" s="76" t="s">
        <v>587</v>
      </c>
      <c r="D84" s="142"/>
    </row>
    <row r="85" spans="1:4" s="78" customFormat="1" ht="12" customHeight="1">
      <c r="A85" s="76"/>
      <c r="B85" s="79"/>
      <c r="C85" s="76" t="s">
        <v>588</v>
      </c>
      <c r="D85" s="142">
        <v>71</v>
      </c>
    </row>
    <row r="86" spans="1:4" s="78" customFormat="1" ht="12" customHeight="1">
      <c r="A86" s="76"/>
      <c r="B86" s="79"/>
      <c r="C86" s="76" t="s">
        <v>666</v>
      </c>
      <c r="D86" s="142">
        <v>18782</v>
      </c>
    </row>
    <row r="87" spans="1:4" s="78" customFormat="1" ht="12" customHeight="1">
      <c r="A87" s="76"/>
      <c r="B87" s="79"/>
      <c r="C87" s="76" t="s">
        <v>667</v>
      </c>
      <c r="D87" s="141"/>
    </row>
    <row r="88" spans="1:4" s="78" customFormat="1" ht="12" customHeight="1">
      <c r="A88" s="76"/>
      <c r="B88" s="79"/>
      <c r="C88" s="76" t="s">
        <v>1585</v>
      </c>
      <c r="D88" s="142">
        <v>14000</v>
      </c>
    </row>
    <row r="89" spans="1:4" s="78" customFormat="1" ht="12" customHeight="1">
      <c r="A89" s="76"/>
      <c r="B89" s="79"/>
      <c r="C89" s="76" t="s">
        <v>589</v>
      </c>
      <c r="D89" s="141"/>
    </row>
    <row r="90" spans="1:4" s="78" customFormat="1" ht="12" customHeight="1">
      <c r="A90" s="76"/>
      <c r="B90" s="79"/>
      <c r="C90" s="76" t="s">
        <v>590</v>
      </c>
      <c r="D90" s="141"/>
    </row>
    <row r="91" spans="1:4" s="78" customFormat="1" ht="12" customHeight="1">
      <c r="A91" s="76"/>
      <c r="B91" s="79"/>
      <c r="C91" s="76" t="s">
        <v>591</v>
      </c>
      <c r="D91" s="142">
        <v>14000</v>
      </c>
    </row>
    <row r="92" spans="1:4" s="78" customFormat="1" ht="12" customHeight="1">
      <c r="A92" s="76"/>
      <c r="B92" s="79"/>
      <c r="C92" s="76" t="s">
        <v>592</v>
      </c>
      <c r="D92" s="142"/>
    </row>
    <row r="93" spans="1:4" s="78" customFormat="1" ht="12" customHeight="1">
      <c r="A93" s="76"/>
      <c r="B93" s="79"/>
      <c r="C93" s="76" t="s">
        <v>669</v>
      </c>
      <c r="D93" s="142">
        <v>133613</v>
      </c>
    </row>
    <row r="94" spans="1:4" s="78" customFormat="1" ht="12" customHeight="1">
      <c r="A94" s="76"/>
      <c r="B94" s="79"/>
      <c r="C94" s="76" t="s">
        <v>670</v>
      </c>
      <c r="D94" s="142"/>
    </row>
    <row r="95" spans="1:4" s="78" customFormat="1" ht="12" customHeight="1">
      <c r="A95" s="76"/>
      <c r="B95" s="79"/>
      <c r="C95" s="76" t="s">
        <v>671</v>
      </c>
      <c r="D95" s="142">
        <v>7642</v>
      </c>
    </row>
    <row r="96" spans="1:4" s="78" customFormat="1" ht="12" customHeight="1">
      <c r="A96" s="76"/>
      <c r="B96" s="79"/>
      <c r="C96" s="76" t="s">
        <v>672</v>
      </c>
      <c r="D96" s="142">
        <v>210545</v>
      </c>
    </row>
    <row r="97" spans="1:4" s="78" customFormat="1" ht="12" customHeight="1">
      <c r="A97" s="76"/>
      <c r="B97" s="79"/>
      <c r="C97" s="76"/>
      <c r="D97" s="141"/>
    </row>
    <row r="98" spans="1:4" s="78" customFormat="1" ht="12" customHeight="1">
      <c r="A98" s="76"/>
      <c r="B98" s="79"/>
      <c r="C98" s="76"/>
      <c r="D98" s="141"/>
    </row>
    <row r="99" spans="1:4" s="78" customFormat="1" ht="12" customHeight="1">
      <c r="A99" s="82" t="s">
        <v>512</v>
      </c>
      <c r="B99" s="80">
        <f>SUM(B6:B98)</f>
        <v>938662</v>
      </c>
      <c r="C99" s="82" t="s">
        <v>513</v>
      </c>
      <c r="D99" s="142">
        <f>SUM(D36+D37+D66+D73+D86+D88+D93+D23+D22+D21+D16+D8+D63+D65+D96+D53+D45)</f>
        <v>1029278</v>
      </c>
    </row>
    <row r="100" spans="1:4" s="78" customFormat="1" ht="12" customHeight="1">
      <c r="A100" s="79" t="s">
        <v>516</v>
      </c>
      <c r="B100" s="79"/>
      <c r="C100" s="79" t="s">
        <v>517</v>
      </c>
      <c r="D100" s="141"/>
    </row>
    <row r="101" spans="1:4" s="78" customFormat="1" ht="12" customHeight="1">
      <c r="A101" s="79" t="s">
        <v>673</v>
      </c>
      <c r="B101" s="80">
        <v>219596</v>
      </c>
      <c r="C101" s="79" t="s">
        <v>674</v>
      </c>
      <c r="D101" s="141"/>
    </row>
    <row r="102" spans="1:4" s="78" customFormat="1" ht="12" customHeight="1">
      <c r="A102" s="79" t="s">
        <v>675</v>
      </c>
      <c r="B102" s="79"/>
      <c r="C102" s="79" t="s">
        <v>676</v>
      </c>
      <c r="D102" s="141"/>
    </row>
    <row r="103" spans="1:4" s="78" customFormat="1" ht="12" customHeight="1">
      <c r="A103" s="79" t="s">
        <v>1586</v>
      </c>
      <c r="B103" s="79"/>
      <c r="C103" s="79" t="s">
        <v>1587</v>
      </c>
      <c r="D103" s="141">
        <v>800</v>
      </c>
    </row>
    <row r="104" spans="1:4" s="78" customFormat="1" ht="12" customHeight="1">
      <c r="A104" s="79" t="s">
        <v>677</v>
      </c>
      <c r="B104" s="80">
        <v>375250</v>
      </c>
      <c r="C104" s="79" t="s">
        <v>678</v>
      </c>
      <c r="D104" s="142">
        <v>7001</v>
      </c>
    </row>
    <row r="105" spans="1:4" s="78" customFormat="1" ht="12" customHeight="1">
      <c r="A105" s="79" t="s">
        <v>679</v>
      </c>
      <c r="B105" s="79"/>
      <c r="C105" s="79" t="s">
        <v>680</v>
      </c>
      <c r="D105" s="142">
        <v>496429</v>
      </c>
    </row>
    <row r="106" spans="1:4" s="78" customFormat="1" ht="12" customHeight="1">
      <c r="A106" s="79"/>
      <c r="B106" s="79"/>
      <c r="C106" s="79"/>
      <c r="D106" s="141"/>
    </row>
    <row r="107" spans="1:4" s="78" customFormat="1" ht="12" customHeight="1">
      <c r="A107" s="82" t="s">
        <v>543</v>
      </c>
      <c r="B107" s="80">
        <f>B99+B101+B104</f>
        <v>1533508</v>
      </c>
      <c r="C107" s="82" t="s">
        <v>376</v>
      </c>
      <c r="D107" s="142">
        <f>D99+D105+D104+D103</f>
        <v>1533508</v>
      </c>
    </row>
    <row r="108" ht="19.5" customHeight="1">
      <c r="D108" s="143"/>
    </row>
  </sheetData>
  <mergeCells count="3">
    <mergeCell ref="A2:D2"/>
    <mergeCell ref="A4:B4"/>
    <mergeCell ref="C4:D4"/>
  </mergeCells>
  <printOptions horizontalCentered="1"/>
  <pageMargins left="0.905511811023622" right="0.748031496062992" top="0.669291338582677" bottom="0.669291338582677" header="0.393700787401575" footer="0.31496062992126"/>
  <pageSetup firstPageNumber="1" useFirstPageNumber="1" fitToHeight="5" horizontalDpi="600" verticalDpi="600" orientation="portrait" paperSize="9" scale="96" r:id="rId1"/>
  <headerFooter alignWithMargins="0"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1573"/>
  <sheetViews>
    <sheetView showZeros="0" zoomScale="98" zoomScaleNormal="98" zoomScalePageLayoutView="0" workbookViewId="0" topLeftCell="A1332">
      <selection activeCell="I1352" sqref="I1352"/>
    </sheetView>
  </sheetViews>
  <sheetFormatPr defaultColWidth="9.00390625" defaultColWidthPt="54" defaultRowHeight="12.75" customHeight="1"/>
  <cols>
    <col min="1" max="1" width="31.625" widthPt="189.75" style="28" customWidth="1"/>
    <col min="2" max="2" width="8.625" widthPt="51.75" style="2" customWidth="1"/>
    <col min="3" max="3" width="30.375" widthPt="182.25" style="3" customWidth="1"/>
    <col min="4" max="4" width="10.75390625" widthPt="64.5" style="2" customWidth="1"/>
    <col min="5" max="5" width="28.625" widthPt="171.75" style="2" hidden="1" customWidth="1"/>
    <col min="6" max="6" width="14.50390625" widthPt="87" style="2" hidden="1" customWidth="1"/>
    <col min="7" max="16384" width="9.00390625" widthPt="54" style="2" customWidth="1"/>
  </cols>
  <sheetData>
    <row r="1" ht="30" customHeight="1">
      <c r="A1" s="1" t="s">
        <v>1663</v>
      </c>
    </row>
    <row r="2" spans="1:4" s="4" customFormat="1" ht="29.25" customHeight="1">
      <c r="A2" s="146" t="s">
        <v>2688</v>
      </c>
      <c r="B2" s="146"/>
      <c r="C2" s="146"/>
      <c r="D2" s="146"/>
    </row>
    <row r="3" spans="1:4" ht="12.75" customHeight="1">
      <c r="A3" s="5"/>
      <c r="D3" s="36" t="s">
        <v>682</v>
      </c>
    </row>
    <row r="4" spans="1:6" ht="24.75" customHeight="1">
      <c r="A4" s="147" t="s">
        <v>683</v>
      </c>
      <c r="B4" s="147"/>
      <c r="C4" s="147" t="s">
        <v>684</v>
      </c>
      <c r="D4" s="147"/>
      <c r="E4" s="147" t="s">
        <v>596</v>
      </c>
      <c r="F4" s="147"/>
    </row>
    <row r="5" spans="1:6" ht="12.75" customHeight="1">
      <c r="A5" s="7" t="s">
        <v>685</v>
      </c>
      <c r="B5" s="7" t="s">
        <v>686</v>
      </c>
      <c r="C5" s="8" t="s">
        <v>687</v>
      </c>
      <c r="D5" s="7" t="s">
        <v>686</v>
      </c>
      <c r="E5" s="8" t="s">
        <v>687</v>
      </c>
      <c r="F5" s="7" t="s">
        <v>598</v>
      </c>
    </row>
    <row r="6" spans="1:6" s="86" customFormat="1" ht="12.75" customHeight="1">
      <c r="A6" s="83" t="s">
        <v>688</v>
      </c>
      <c r="B6" s="84">
        <v>9011</v>
      </c>
      <c r="C6" s="85" t="s">
        <v>689</v>
      </c>
      <c r="D6" s="84">
        <v>13147</v>
      </c>
      <c r="E6" s="85" t="s">
        <v>689</v>
      </c>
      <c r="F6" s="84">
        <f>F7+F19+F28+F40+F51+F62+F80+F94+F117+F134+F145+F157+F167+F180+F194+F199+F239</f>
        <v>125045</v>
      </c>
    </row>
    <row r="7" spans="1:6" s="86" customFormat="1" ht="12.75" customHeight="1">
      <c r="A7" s="87" t="s">
        <v>1589</v>
      </c>
      <c r="B7" s="84">
        <v>152</v>
      </c>
      <c r="C7" s="85" t="s">
        <v>691</v>
      </c>
      <c r="D7" s="84">
        <v>355</v>
      </c>
      <c r="E7" s="85" t="s">
        <v>691</v>
      </c>
      <c r="F7" s="88">
        <v>3656</v>
      </c>
    </row>
    <row r="8" spans="1:6" s="86" customFormat="1" ht="12.75" customHeight="1">
      <c r="A8" s="87" t="s">
        <v>1590</v>
      </c>
      <c r="B8" s="84">
        <v>4701</v>
      </c>
      <c r="C8" s="89" t="s">
        <v>1591</v>
      </c>
      <c r="D8" s="84">
        <v>310</v>
      </c>
      <c r="E8" s="89" t="s">
        <v>1591</v>
      </c>
      <c r="F8" s="84">
        <v>1557</v>
      </c>
    </row>
    <row r="9" spans="1:6" s="86" customFormat="1" ht="12.75" customHeight="1">
      <c r="A9" s="87" t="s">
        <v>1592</v>
      </c>
      <c r="B9" s="84">
        <v>1027</v>
      </c>
      <c r="C9" s="89" t="s">
        <v>695</v>
      </c>
      <c r="D9" s="84">
        <v>0</v>
      </c>
      <c r="E9" s="89" t="s">
        <v>695</v>
      </c>
      <c r="F9" s="84">
        <v>1056</v>
      </c>
    </row>
    <row r="10" spans="1:6" s="86" customFormat="1" ht="12.75" customHeight="1">
      <c r="A10" s="87" t="s">
        <v>1593</v>
      </c>
      <c r="B10" s="84">
        <v>0</v>
      </c>
      <c r="C10" s="89" t="s">
        <v>697</v>
      </c>
      <c r="D10" s="84">
        <v>0</v>
      </c>
      <c r="E10" s="89" t="s">
        <v>697</v>
      </c>
      <c r="F10" s="84">
        <v>137</v>
      </c>
    </row>
    <row r="11" spans="1:6" s="86" customFormat="1" ht="12.75" customHeight="1">
      <c r="A11" s="87" t="s">
        <v>1594</v>
      </c>
      <c r="B11" s="84">
        <v>170</v>
      </c>
      <c r="C11" s="89" t="s">
        <v>699</v>
      </c>
      <c r="D11" s="84">
        <v>0</v>
      </c>
      <c r="E11" s="89" t="s">
        <v>699</v>
      </c>
      <c r="F11" s="84">
        <v>343</v>
      </c>
    </row>
    <row r="12" spans="1:6" s="86" customFormat="1" ht="12.75" customHeight="1">
      <c r="A12" s="87" t="s">
        <v>1595</v>
      </c>
      <c r="B12" s="84">
        <v>232</v>
      </c>
      <c r="C12" s="89" t="s">
        <v>701</v>
      </c>
      <c r="D12" s="84">
        <v>0</v>
      </c>
      <c r="E12" s="89" t="s">
        <v>701</v>
      </c>
      <c r="F12" s="84"/>
    </row>
    <row r="13" spans="1:6" s="86" customFormat="1" ht="12.75" customHeight="1">
      <c r="A13" s="87" t="s">
        <v>1596</v>
      </c>
      <c r="B13" s="84"/>
      <c r="C13" s="89" t="s">
        <v>1597</v>
      </c>
      <c r="D13" s="84">
        <v>5</v>
      </c>
      <c r="E13" s="89" t="s">
        <v>1597</v>
      </c>
      <c r="F13" s="84">
        <v>18</v>
      </c>
    </row>
    <row r="14" spans="1:6" s="86" customFormat="1" ht="12.75" customHeight="1">
      <c r="A14" s="87" t="s">
        <v>1598</v>
      </c>
      <c r="B14" s="84">
        <v>1472</v>
      </c>
      <c r="C14" s="89" t="s">
        <v>1599</v>
      </c>
      <c r="D14" s="84">
        <v>7</v>
      </c>
      <c r="E14" s="89" t="s">
        <v>1599</v>
      </c>
      <c r="F14" s="84"/>
    </row>
    <row r="15" spans="1:6" s="86" customFormat="1" ht="12.75" customHeight="1">
      <c r="A15" s="87" t="s">
        <v>1600</v>
      </c>
      <c r="B15" s="84">
        <v>223</v>
      </c>
      <c r="C15" s="89" t="s">
        <v>1601</v>
      </c>
      <c r="D15" s="84">
        <v>0</v>
      </c>
      <c r="E15" s="89" t="s">
        <v>1601</v>
      </c>
      <c r="F15" s="84">
        <v>120</v>
      </c>
    </row>
    <row r="16" spans="1:6" s="86" customFormat="1" ht="12.75" customHeight="1">
      <c r="A16" s="87" t="s">
        <v>1602</v>
      </c>
      <c r="B16" s="84">
        <v>72</v>
      </c>
      <c r="C16" s="89" t="s">
        <v>1603</v>
      </c>
      <c r="D16" s="84">
        <v>1</v>
      </c>
      <c r="E16" s="89" t="s">
        <v>1603</v>
      </c>
      <c r="F16" s="84">
        <v>0</v>
      </c>
    </row>
    <row r="17" spans="1:6" s="86" customFormat="1" ht="12.75" customHeight="1">
      <c r="A17" s="87" t="s">
        <v>1604</v>
      </c>
      <c r="B17" s="84">
        <v>460</v>
      </c>
      <c r="C17" s="89" t="s">
        <v>1605</v>
      </c>
      <c r="D17" s="84">
        <v>0</v>
      </c>
      <c r="E17" s="89" t="s">
        <v>1605</v>
      </c>
      <c r="F17" s="84">
        <v>0</v>
      </c>
    </row>
    <row r="18" spans="1:6" s="86" customFormat="1" ht="12.75" customHeight="1">
      <c r="A18" s="87" t="s">
        <v>1606</v>
      </c>
      <c r="B18" s="84">
        <v>38</v>
      </c>
      <c r="C18" s="89" t="s">
        <v>1607</v>
      </c>
      <c r="D18" s="84">
        <v>32</v>
      </c>
      <c r="E18" s="89" t="s">
        <v>1607</v>
      </c>
      <c r="F18" s="84">
        <v>425</v>
      </c>
    </row>
    <row r="19" spans="1:6" s="86" customFormat="1" ht="12.75" customHeight="1">
      <c r="A19" s="87" t="s">
        <v>1608</v>
      </c>
      <c r="B19" s="84">
        <v>37</v>
      </c>
      <c r="C19" s="89" t="s">
        <v>715</v>
      </c>
      <c r="D19" s="84">
        <v>230</v>
      </c>
      <c r="E19" s="89" t="s">
        <v>715</v>
      </c>
      <c r="F19" s="88">
        <v>6930</v>
      </c>
    </row>
    <row r="20" spans="1:6" s="86" customFormat="1" ht="12.75" customHeight="1">
      <c r="A20" s="87" t="s">
        <v>1609</v>
      </c>
      <c r="B20" s="84">
        <v>282</v>
      </c>
      <c r="C20" s="89" t="s">
        <v>1610</v>
      </c>
      <c r="D20" s="84">
        <v>224</v>
      </c>
      <c r="E20" s="89" t="s">
        <v>1610</v>
      </c>
      <c r="F20" s="84">
        <v>1371</v>
      </c>
    </row>
    <row r="21" spans="1:6" s="86" customFormat="1" ht="12.75" customHeight="1">
      <c r="A21" s="87" t="s">
        <v>1611</v>
      </c>
      <c r="B21" s="84">
        <v>145</v>
      </c>
      <c r="C21" s="89" t="s">
        <v>719</v>
      </c>
      <c r="D21" s="84">
        <v>0</v>
      </c>
      <c r="E21" s="89" t="s">
        <v>719</v>
      </c>
      <c r="F21" s="84">
        <v>1171</v>
      </c>
    </row>
    <row r="22" spans="1:6" s="86" customFormat="1" ht="12.75" customHeight="1">
      <c r="A22" s="87" t="s">
        <v>1612</v>
      </c>
      <c r="B22" s="84">
        <v>0</v>
      </c>
      <c r="C22" s="89" t="s">
        <v>721</v>
      </c>
      <c r="D22" s="84">
        <v>0</v>
      </c>
      <c r="E22" s="89" t="s">
        <v>721</v>
      </c>
      <c r="F22" s="84">
        <v>0</v>
      </c>
    </row>
    <row r="23" spans="1:6" s="86" customFormat="1" ht="12.75" customHeight="1">
      <c r="A23" s="87" t="s">
        <v>1613</v>
      </c>
      <c r="B23" s="84">
        <v>0</v>
      </c>
      <c r="C23" s="89" t="s">
        <v>723</v>
      </c>
      <c r="D23" s="84">
        <v>0</v>
      </c>
      <c r="E23" s="89" t="s">
        <v>723</v>
      </c>
      <c r="F23" s="84">
        <v>292</v>
      </c>
    </row>
    <row r="24" spans="1:6" s="86" customFormat="1" ht="12.75" customHeight="1">
      <c r="A24" s="83" t="s">
        <v>724</v>
      </c>
      <c r="B24" s="84">
        <v>5032</v>
      </c>
      <c r="C24" s="89" t="s">
        <v>1614</v>
      </c>
      <c r="D24" s="84">
        <v>0</v>
      </c>
      <c r="E24" s="89" t="s">
        <v>1614</v>
      </c>
      <c r="F24" s="84"/>
    </row>
    <row r="25" spans="1:6" s="86" customFormat="1" ht="12.75" customHeight="1">
      <c r="A25" s="87" t="s">
        <v>1615</v>
      </c>
      <c r="B25" s="84">
        <v>842</v>
      </c>
      <c r="C25" s="85" t="s">
        <v>727</v>
      </c>
      <c r="D25" s="84">
        <v>4</v>
      </c>
      <c r="E25" s="85" t="s">
        <v>727</v>
      </c>
      <c r="F25" s="84"/>
    </row>
    <row r="26" spans="1:6" s="86" customFormat="1" ht="12.75" customHeight="1">
      <c r="A26" s="87" t="s">
        <v>1616</v>
      </c>
      <c r="B26" s="84"/>
      <c r="C26" s="85" t="s">
        <v>729</v>
      </c>
      <c r="D26" s="84">
        <v>0</v>
      </c>
      <c r="E26" s="85" t="s">
        <v>729</v>
      </c>
      <c r="F26" s="84">
        <v>0</v>
      </c>
    </row>
    <row r="27" spans="1:6" s="86" customFormat="1" ht="12.75" customHeight="1">
      <c r="A27" s="87" t="s">
        <v>1617</v>
      </c>
      <c r="B27" s="84">
        <v>334</v>
      </c>
      <c r="C27" s="89" t="s">
        <v>1618</v>
      </c>
      <c r="D27" s="84">
        <v>2</v>
      </c>
      <c r="E27" s="89" t="s">
        <v>1618</v>
      </c>
      <c r="F27" s="84">
        <v>4096</v>
      </c>
    </row>
    <row r="28" spans="1:6" s="86" customFormat="1" ht="12.75" customHeight="1">
      <c r="A28" s="87" t="s">
        <v>1619</v>
      </c>
      <c r="B28" s="84">
        <v>0</v>
      </c>
      <c r="C28" s="85" t="s">
        <v>732</v>
      </c>
      <c r="D28" s="84">
        <v>7759</v>
      </c>
      <c r="E28" s="85" t="s">
        <v>732</v>
      </c>
      <c r="F28" s="84">
        <v>14352</v>
      </c>
    </row>
    <row r="29" spans="1:6" s="86" customFormat="1" ht="12.75" customHeight="1">
      <c r="A29" s="87" t="s">
        <v>1620</v>
      </c>
      <c r="B29" s="84">
        <v>32</v>
      </c>
      <c r="C29" s="85" t="s">
        <v>734</v>
      </c>
      <c r="D29" s="84">
        <v>3381</v>
      </c>
      <c r="E29" s="85" t="s">
        <v>734</v>
      </c>
      <c r="F29" s="84">
        <v>4647</v>
      </c>
    </row>
    <row r="30" spans="1:6" s="86" customFormat="1" ht="12.75" customHeight="1">
      <c r="A30" s="87" t="s">
        <v>1621</v>
      </c>
      <c r="B30" s="84">
        <v>3824</v>
      </c>
      <c r="C30" s="90" t="s">
        <v>1622</v>
      </c>
      <c r="D30" s="84">
        <v>0</v>
      </c>
      <c r="E30" s="90" t="s">
        <v>1622</v>
      </c>
      <c r="F30" s="84">
        <v>6302</v>
      </c>
    </row>
    <row r="31" spans="1:6" s="86" customFormat="1" ht="12.75" customHeight="1">
      <c r="A31" s="83"/>
      <c r="B31" s="91"/>
      <c r="C31" s="89" t="s">
        <v>697</v>
      </c>
      <c r="D31" s="84">
        <v>0</v>
      </c>
      <c r="E31" s="89" t="s">
        <v>697</v>
      </c>
      <c r="F31" s="84">
        <v>360</v>
      </c>
    </row>
    <row r="32" spans="1:6" s="86" customFormat="1" ht="12.75" customHeight="1">
      <c r="A32" s="87"/>
      <c r="B32" s="91"/>
      <c r="C32" s="89" t="s">
        <v>737</v>
      </c>
      <c r="D32" s="84">
        <v>0</v>
      </c>
      <c r="E32" s="89" t="s">
        <v>737</v>
      </c>
      <c r="F32" s="84">
        <v>15</v>
      </c>
    </row>
    <row r="33" spans="1:6" s="86" customFormat="1" ht="12.75" customHeight="1">
      <c r="A33" s="92"/>
      <c r="B33" s="91"/>
      <c r="C33" s="89" t="s">
        <v>738</v>
      </c>
      <c r="D33" s="84">
        <v>0</v>
      </c>
      <c r="E33" s="89" t="s">
        <v>738</v>
      </c>
      <c r="F33" s="84">
        <v>69</v>
      </c>
    </row>
    <row r="34" spans="1:6" s="86" customFormat="1" ht="12.75" customHeight="1">
      <c r="A34" s="92"/>
      <c r="B34" s="91"/>
      <c r="C34" s="89" t="s">
        <v>739</v>
      </c>
      <c r="D34" s="84">
        <v>0</v>
      </c>
      <c r="E34" s="89" t="s">
        <v>739</v>
      </c>
      <c r="F34" s="84">
        <v>25</v>
      </c>
    </row>
    <row r="35" spans="1:6" s="86" customFormat="1" ht="12.75" customHeight="1">
      <c r="A35" s="92"/>
      <c r="B35" s="91"/>
      <c r="C35" s="89" t="s">
        <v>740</v>
      </c>
      <c r="D35" s="84">
        <v>0</v>
      </c>
      <c r="E35" s="89" t="s">
        <v>740</v>
      </c>
      <c r="F35" s="84">
        <v>365</v>
      </c>
    </row>
    <row r="36" spans="1:6" s="86" customFormat="1" ht="12.75" customHeight="1">
      <c r="A36" s="87"/>
      <c r="B36" s="91"/>
      <c r="C36" s="85" t="s">
        <v>741</v>
      </c>
      <c r="D36" s="84">
        <v>4</v>
      </c>
      <c r="E36" s="85" t="s">
        <v>741</v>
      </c>
      <c r="F36" s="84">
        <v>1375</v>
      </c>
    </row>
    <row r="37" spans="1:6" s="86" customFormat="1" ht="12.75" customHeight="1">
      <c r="A37" s="87"/>
      <c r="B37" s="91"/>
      <c r="C37" s="93" t="s">
        <v>1623</v>
      </c>
      <c r="D37" s="84">
        <v>0</v>
      </c>
      <c r="E37" s="93" t="s">
        <v>1623</v>
      </c>
      <c r="F37" s="84">
        <v>22</v>
      </c>
    </row>
    <row r="38" spans="1:6" s="86" customFormat="1" ht="12.75" customHeight="1">
      <c r="A38" s="87"/>
      <c r="B38" s="91"/>
      <c r="C38" s="93" t="s">
        <v>1624</v>
      </c>
      <c r="D38" s="84">
        <v>0</v>
      </c>
      <c r="E38" s="93" t="s">
        <v>1624</v>
      </c>
      <c r="F38" s="84">
        <v>128</v>
      </c>
    </row>
    <row r="39" spans="1:6" s="86" customFormat="1" ht="12.75" customHeight="1">
      <c r="A39" s="87"/>
      <c r="B39" s="91"/>
      <c r="C39" s="85" t="s">
        <v>742</v>
      </c>
      <c r="D39" s="84">
        <v>4374</v>
      </c>
      <c r="E39" s="85" t="s">
        <v>742</v>
      </c>
      <c r="F39" s="84">
        <v>1044</v>
      </c>
    </row>
    <row r="40" spans="1:6" s="86" customFormat="1" ht="12.75" customHeight="1">
      <c r="A40" s="87"/>
      <c r="B40" s="91"/>
      <c r="C40" s="93" t="s">
        <v>1625</v>
      </c>
      <c r="D40" s="84">
        <v>258</v>
      </c>
      <c r="E40" s="93" t="s">
        <v>1625</v>
      </c>
      <c r="F40" s="84">
        <v>7399</v>
      </c>
    </row>
    <row r="41" spans="1:6" s="86" customFormat="1" ht="12.75" customHeight="1">
      <c r="A41" s="87"/>
      <c r="B41" s="91"/>
      <c r="C41" s="93" t="s">
        <v>1626</v>
      </c>
      <c r="D41" s="84">
        <v>231</v>
      </c>
      <c r="E41" s="93" t="s">
        <v>1626</v>
      </c>
      <c r="F41" s="84">
        <v>1865</v>
      </c>
    </row>
    <row r="42" spans="1:6" s="86" customFormat="1" ht="12.75" customHeight="1">
      <c r="A42" s="87"/>
      <c r="B42" s="91"/>
      <c r="C42" s="85" t="s">
        <v>745</v>
      </c>
      <c r="D42" s="84">
        <v>0</v>
      </c>
      <c r="E42" s="85" t="s">
        <v>745</v>
      </c>
      <c r="F42" s="84">
        <v>402</v>
      </c>
    </row>
    <row r="43" spans="1:6" s="86" customFormat="1" ht="12.75" customHeight="1">
      <c r="A43" s="87"/>
      <c r="B43" s="91"/>
      <c r="C43" s="93" t="s">
        <v>1627</v>
      </c>
      <c r="D43" s="84">
        <v>0</v>
      </c>
      <c r="E43" s="93" t="s">
        <v>1627</v>
      </c>
      <c r="F43" s="84">
        <v>178</v>
      </c>
    </row>
    <row r="44" spans="1:6" s="86" customFormat="1" ht="12.75" customHeight="1">
      <c r="A44" s="87" t="s">
        <v>750</v>
      </c>
      <c r="B44" s="91"/>
      <c r="C44" s="90" t="s">
        <v>1628</v>
      </c>
      <c r="D44" s="84">
        <v>0</v>
      </c>
      <c r="E44" s="90" t="s">
        <v>1628</v>
      </c>
      <c r="F44" s="84">
        <v>0</v>
      </c>
    </row>
    <row r="45" spans="1:6" s="86" customFormat="1" ht="12.75" customHeight="1">
      <c r="A45" s="87" t="s">
        <v>750</v>
      </c>
      <c r="B45" s="91"/>
      <c r="C45" s="93" t="s">
        <v>1629</v>
      </c>
      <c r="D45" s="84">
        <v>0</v>
      </c>
      <c r="E45" s="93" t="s">
        <v>1629</v>
      </c>
      <c r="F45" s="84">
        <v>0</v>
      </c>
    </row>
    <row r="46" spans="1:6" s="86" customFormat="1" ht="12.75" customHeight="1">
      <c r="A46" s="87"/>
      <c r="B46" s="91"/>
      <c r="C46" s="93" t="s">
        <v>1630</v>
      </c>
      <c r="D46" s="84">
        <v>0</v>
      </c>
      <c r="E46" s="93" t="s">
        <v>1630</v>
      </c>
      <c r="F46" s="84">
        <v>0</v>
      </c>
    </row>
    <row r="47" spans="1:6" s="86" customFormat="1" ht="12.75" customHeight="1">
      <c r="A47" s="87"/>
      <c r="B47" s="91"/>
      <c r="C47" s="94" t="s">
        <v>1631</v>
      </c>
      <c r="D47" s="84">
        <v>0</v>
      </c>
      <c r="E47" s="94" t="s">
        <v>1631</v>
      </c>
      <c r="F47" s="84">
        <v>75</v>
      </c>
    </row>
    <row r="48" spans="1:6" s="86" customFormat="1" ht="12.75" customHeight="1">
      <c r="A48" s="87"/>
      <c r="B48" s="91"/>
      <c r="C48" s="93" t="s">
        <v>1632</v>
      </c>
      <c r="D48" s="84">
        <v>27</v>
      </c>
      <c r="E48" s="93" t="s">
        <v>1632</v>
      </c>
      <c r="F48" s="84">
        <v>236</v>
      </c>
    </row>
    <row r="49" spans="1:6" s="86" customFormat="1" ht="12.75" customHeight="1">
      <c r="A49" s="87"/>
      <c r="B49" s="91"/>
      <c r="C49" s="93" t="s">
        <v>1633</v>
      </c>
      <c r="D49" s="84">
        <v>0</v>
      </c>
      <c r="E49" s="93" t="s">
        <v>1633</v>
      </c>
      <c r="F49" s="84">
        <v>30</v>
      </c>
    </row>
    <row r="50" spans="1:6" s="86" customFormat="1" ht="12.75" customHeight="1">
      <c r="A50" s="87"/>
      <c r="B50" s="91"/>
      <c r="C50" s="93" t="s">
        <v>1634</v>
      </c>
      <c r="D50" s="84">
        <v>0</v>
      </c>
      <c r="E50" s="93" t="s">
        <v>1634</v>
      </c>
      <c r="F50" s="84">
        <v>4613</v>
      </c>
    </row>
    <row r="51" spans="1:6" s="86" customFormat="1" ht="12.75" customHeight="1">
      <c r="A51" s="87"/>
      <c r="B51" s="91"/>
      <c r="C51" s="93" t="s">
        <v>1635</v>
      </c>
      <c r="D51" s="84">
        <v>216</v>
      </c>
      <c r="E51" s="93" t="s">
        <v>1635</v>
      </c>
      <c r="F51" s="84">
        <v>2381</v>
      </c>
    </row>
    <row r="52" spans="1:6" s="86" customFormat="1" ht="12.75" customHeight="1">
      <c r="A52" s="87"/>
      <c r="B52" s="91"/>
      <c r="C52" s="93" t="s">
        <v>1626</v>
      </c>
      <c r="D52" s="84">
        <v>94</v>
      </c>
      <c r="E52" s="93" t="s">
        <v>1626</v>
      </c>
      <c r="F52" s="84">
        <v>1145</v>
      </c>
    </row>
    <row r="53" spans="1:6" s="86" customFormat="1" ht="12.75" customHeight="1">
      <c r="A53" s="87"/>
      <c r="B53" s="91"/>
      <c r="C53" s="93" t="s">
        <v>1636</v>
      </c>
      <c r="D53" s="84">
        <v>0</v>
      </c>
      <c r="E53" s="93" t="s">
        <v>1636</v>
      </c>
      <c r="F53" s="84">
        <v>710</v>
      </c>
    </row>
    <row r="54" spans="1:6" s="86" customFormat="1" ht="12.75" customHeight="1">
      <c r="A54" s="87"/>
      <c r="B54" s="91"/>
      <c r="C54" s="93" t="s">
        <v>1627</v>
      </c>
      <c r="D54" s="84">
        <v>0</v>
      </c>
      <c r="E54" s="93" t="s">
        <v>1627</v>
      </c>
      <c r="F54" s="84">
        <v>0</v>
      </c>
    </row>
    <row r="55" spans="1:6" s="86" customFormat="1" ht="12.75" customHeight="1">
      <c r="A55" s="87"/>
      <c r="B55" s="91"/>
      <c r="C55" s="85" t="s">
        <v>756</v>
      </c>
      <c r="D55" s="84">
        <v>0</v>
      </c>
      <c r="E55" s="85" t="s">
        <v>756</v>
      </c>
      <c r="F55" s="84">
        <v>300</v>
      </c>
    </row>
    <row r="56" spans="1:6" s="86" customFormat="1" ht="12.75" customHeight="1">
      <c r="A56" s="87"/>
      <c r="B56" s="91"/>
      <c r="C56" s="90" t="s">
        <v>1637</v>
      </c>
      <c r="D56" s="84">
        <v>3</v>
      </c>
      <c r="E56" s="90" t="s">
        <v>1637</v>
      </c>
      <c r="F56" s="84"/>
    </row>
    <row r="57" spans="1:6" s="86" customFormat="1" ht="12.75" customHeight="1">
      <c r="A57" s="87"/>
      <c r="B57" s="91"/>
      <c r="C57" s="90" t="s">
        <v>1638</v>
      </c>
      <c r="D57" s="84">
        <v>0</v>
      </c>
      <c r="E57" s="90" t="s">
        <v>1638</v>
      </c>
      <c r="F57" s="84">
        <v>10</v>
      </c>
    </row>
    <row r="58" spans="1:6" s="86" customFormat="1" ht="12.75" customHeight="1">
      <c r="A58" s="87"/>
      <c r="B58" s="91"/>
      <c r="C58" s="90" t="s">
        <v>1639</v>
      </c>
      <c r="D58" s="84">
        <v>47</v>
      </c>
      <c r="E58" s="90" t="s">
        <v>1639</v>
      </c>
      <c r="F58" s="84">
        <v>0</v>
      </c>
    </row>
    <row r="59" spans="1:6" s="86" customFormat="1" ht="12.75" customHeight="1">
      <c r="A59" s="87"/>
      <c r="B59" s="91"/>
      <c r="C59" s="90" t="s">
        <v>1640</v>
      </c>
      <c r="D59" s="84">
        <v>72</v>
      </c>
      <c r="E59" s="90" t="s">
        <v>1640</v>
      </c>
      <c r="F59" s="84">
        <v>164</v>
      </c>
    </row>
    <row r="60" spans="1:6" s="86" customFormat="1" ht="12.75" customHeight="1">
      <c r="A60" s="87"/>
      <c r="B60" s="91"/>
      <c r="C60" s="95" t="s">
        <v>761</v>
      </c>
      <c r="D60" s="84">
        <v>0</v>
      </c>
      <c r="E60" s="95" t="s">
        <v>761</v>
      </c>
      <c r="F60" s="84">
        <v>12</v>
      </c>
    </row>
    <row r="61" spans="1:6" s="86" customFormat="1" ht="12.75" customHeight="1">
      <c r="A61" s="83"/>
      <c r="B61" s="91"/>
      <c r="C61" s="95" t="s">
        <v>762</v>
      </c>
      <c r="D61" s="84">
        <v>0</v>
      </c>
      <c r="E61" s="95" t="s">
        <v>762</v>
      </c>
      <c r="F61" s="84">
        <v>40</v>
      </c>
    </row>
    <row r="62" spans="1:6" s="86" customFormat="1" ht="12.75" customHeight="1">
      <c r="A62" s="83"/>
      <c r="B62" s="91"/>
      <c r="C62" s="85" t="s">
        <v>763</v>
      </c>
      <c r="D62" s="84">
        <v>599</v>
      </c>
      <c r="E62" s="85" t="s">
        <v>763</v>
      </c>
      <c r="F62" s="84">
        <v>6439</v>
      </c>
    </row>
    <row r="63" spans="1:6" s="86" customFormat="1" ht="12.75" customHeight="1">
      <c r="A63" s="83"/>
      <c r="B63" s="91"/>
      <c r="C63" s="90" t="s">
        <v>1641</v>
      </c>
      <c r="D63" s="84">
        <v>314</v>
      </c>
      <c r="E63" s="90" t="s">
        <v>1641</v>
      </c>
      <c r="F63" s="84">
        <v>1667</v>
      </c>
    </row>
    <row r="64" spans="1:6" s="86" customFormat="1" ht="12.75" customHeight="1">
      <c r="A64" s="83"/>
      <c r="B64" s="91"/>
      <c r="C64" s="90" t="s">
        <v>1642</v>
      </c>
      <c r="D64" s="84">
        <v>0</v>
      </c>
      <c r="E64" s="90" t="s">
        <v>1642</v>
      </c>
      <c r="F64" s="84">
        <v>1627</v>
      </c>
    </row>
    <row r="65" spans="1:6" s="86" customFormat="1" ht="12.75" customHeight="1">
      <c r="A65" s="83"/>
      <c r="B65" s="91"/>
      <c r="C65" s="89" t="s">
        <v>1643</v>
      </c>
      <c r="D65" s="84">
        <v>0</v>
      </c>
      <c r="E65" s="89" t="s">
        <v>1643</v>
      </c>
      <c r="F65" s="84">
        <v>146</v>
      </c>
    </row>
    <row r="66" spans="1:6" s="86" customFormat="1" ht="12.75" customHeight="1">
      <c r="A66" s="83"/>
      <c r="B66" s="91"/>
      <c r="C66" s="89" t="s">
        <v>1644</v>
      </c>
      <c r="D66" s="84">
        <v>5</v>
      </c>
      <c r="E66" s="89" t="s">
        <v>1644</v>
      </c>
      <c r="F66" s="84">
        <v>125</v>
      </c>
    </row>
    <row r="67" spans="1:6" s="86" customFormat="1" ht="12.75" customHeight="1">
      <c r="A67" s="83"/>
      <c r="B67" s="91"/>
      <c r="C67" s="85" t="s">
        <v>766</v>
      </c>
      <c r="D67" s="84">
        <v>35</v>
      </c>
      <c r="E67" s="85" t="s">
        <v>766</v>
      </c>
      <c r="F67" s="84">
        <v>202</v>
      </c>
    </row>
    <row r="68" spans="1:6" s="86" customFormat="1" ht="12.75" customHeight="1">
      <c r="A68" s="83"/>
      <c r="B68" s="91"/>
      <c r="C68" s="93" t="s">
        <v>1645</v>
      </c>
      <c r="D68" s="84">
        <v>0</v>
      </c>
      <c r="E68" s="93" t="s">
        <v>1645</v>
      </c>
      <c r="F68" s="84">
        <v>60</v>
      </c>
    </row>
    <row r="69" spans="1:6" s="86" customFormat="1" ht="12.75" customHeight="1">
      <c r="A69" s="83"/>
      <c r="B69" s="91"/>
      <c r="C69" s="93" t="s">
        <v>1646</v>
      </c>
      <c r="D69" s="84">
        <v>115</v>
      </c>
      <c r="E69" s="93" t="s">
        <v>1646</v>
      </c>
      <c r="F69" s="84">
        <v>311</v>
      </c>
    </row>
    <row r="70" spans="1:6" s="86" customFormat="1" ht="12.75" customHeight="1">
      <c r="A70" s="83"/>
      <c r="B70" s="91"/>
      <c r="C70" s="93" t="s">
        <v>1647</v>
      </c>
      <c r="D70" s="84">
        <v>10</v>
      </c>
      <c r="E70" s="93" t="s">
        <v>1647</v>
      </c>
      <c r="F70" s="84">
        <v>1689</v>
      </c>
    </row>
    <row r="71" spans="1:6" s="86" customFormat="1" ht="12.75" customHeight="1">
      <c r="A71" s="83"/>
      <c r="B71" s="91"/>
      <c r="C71" s="93" t="s">
        <v>1648</v>
      </c>
      <c r="D71" s="84">
        <v>0</v>
      </c>
      <c r="E71" s="93" t="s">
        <v>1648</v>
      </c>
      <c r="F71" s="84">
        <v>1</v>
      </c>
    </row>
    <row r="72" spans="1:6" s="86" customFormat="1" ht="12.75" customHeight="1">
      <c r="A72" s="83"/>
      <c r="B72" s="91"/>
      <c r="C72" s="93" t="s">
        <v>1649</v>
      </c>
      <c r="D72" s="84">
        <v>120</v>
      </c>
      <c r="E72" s="93" t="s">
        <v>1649</v>
      </c>
      <c r="F72" s="84">
        <v>611</v>
      </c>
    </row>
    <row r="73" spans="1:6" s="86" customFormat="1" ht="12.75" customHeight="1">
      <c r="A73" s="83"/>
      <c r="B73" s="91"/>
      <c r="C73" s="93" t="s">
        <v>1701</v>
      </c>
      <c r="D73" s="84">
        <v>653</v>
      </c>
      <c r="E73" s="93"/>
      <c r="F73" s="84"/>
    </row>
    <row r="74" spans="1:6" s="86" customFormat="1" ht="12.75" customHeight="1">
      <c r="A74" s="83"/>
      <c r="B74" s="91"/>
      <c r="C74" s="93" t="s">
        <v>1702</v>
      </c>
      <c r="D74" s="84">
        <v>633</v>
      </c>
      <c r="E74" s="93"/>
      <c r="F74" s="84"/>
    </row>
    <row r="75" spans="1:6" s="86" customFormat="1" ht="12.75" customHeight="1">
      <c r="A75" s="83"/>
      <c r="B75" s="91"/>
      <c r="C75" s="93" t="s">
        <v>1703</v>
      </c>
      <c r="D75" s="84">
        <v>0</v>
      </c>
      <c r="E75" s="93"/>
      <c r="F75" s="84"/>
    </row>
    <row r="76" spans="1:6" s="86" customFormat="1" ht="12.75" customHeight="1">
      <c r="A76" s="83"/>
      <c r="B76" s="91"/>
      <c r="C76" s="93" t="s">
        <v>1704</v>
      </c>
      <c r="D76" s="84">
        <v>0</v>
      </c>
      <c r="E76" s="93"/>
      <c r="F76" s="84"/>
    </row>
    <row r="77" spans="1:6" s="86" customFormat="1" ht="12.75" customHeight="1">
      <c r="A77" s="83"/>
      <c r="B77" s="91"/>
      <c r="C77" s="93" t="s">
        <v>1705</v>
      </c>
      <c r="D77" s="84">
        <v>0</v>
      </c>
      <c r="E77" s="93"/>
      <c r="F77" s="84"/>
    </row>
    <row r="78" spans="1:6" s="86" customFormat="1" ht="12.75" customHeight="1">
      <c r="A78" s="83"/>
      <c r="B78" s="91"/>
      <c r="C78" s="93" t="s">
        <v>1706</v>
      </c>
      <c r="D78" s="84">
        <v>0</v>
      </c>
      <c r="E78" s="93"/>
      <c r="F78" s="84"/>
    </row>
    <row r="79" spans="1:6" s="86" customFormat="1" ht="12.75" customHeight="1">
      <c r="A79" s="83"/>
      <c r="B79" s="91"/>
      <c r="C79" s="93" t="s">
        <v>1707</v>
      </c>
      <c r="D79" s="84">
        <v>5</v>
      </c>
      <c r="E79" s="93"/>
      <c r="F79" s="84"/>
    </row>
    <row r="80" spans="1:6" s="86" customFormat="1" ht="12.75" customHeight="1">
      <c r="A80" s="83"/>
      <c r="B80" s="91"/>
      <c r="C80" s="93" t="s">
        <v>1708</v>
      </c>
      <c r="D80" s="84">
        <v>0</v>
      </c>
      <c r="E80" s="93" t="s">
        <v>1650</v>
      </c>
      <c r="F80" s="84">
        <v>2996</v>
      </c>
    </row>
    <row r="81" spans="1:6" s="86" customFormat="1" ht="12.75" customHeight="1">
      <c r="A81" s="83"/>
      <c r="B81" s="91"/>
      <c r="C81" s="93" t="s">
        <v>1709</v>
      </c>
      <c r="D81" s="84">
        <v>0</v>
      </c>
      <c r="E81" s="93" t="s">
        <v>1651</v>
      </c>
      <c r="F81" s="84">
        <v>1054</v>
      </c>
    </row>
    <row r="82" spans="1:6" s="86" customFormat="1" ht="12.75" customHeight="1">
      <c r="A82" s="83"/>
      <c r="B82" s="91"/>
      <c r="C82" s="93" t="s">
        <v>1710</v>
      </c>
      <c r="D82" s="84">
        <v>0</v>
      </c>
      <c r="E82" s="93" t="s">
        <v>1652</v>
      </c>
      <c r="F82" s="84">
        <v>18</v>
      </c>
    </row>
    <row r="83" spans="1:6" s="86" customFormat="1" ht="12.75" customHeight="1">
      <c r="A83" s="83"/>
      <c r="B83" s="91"/>
      <c r="C83" s="93" t="s">
        <v>1711</v>
      </c>
      <c r="D83" s="84">
        <v>0</v>
      </c>
      <c r="E83" s="93" t="s">
        <v>1653</v>
      </c>
      <c r="F83" s="84">
        <v>0</v>
      </c>
    </row>
    <row r="84" spans="1:6" s="86" customFormat="1" ht="12.75" customHeight="1">
      <c r="A84" s="83"/>
      <c r="B84" s="91"/>
      <c r="C84" s="93" t="s">
        <v>1712</v>
      </c>
      <c r="D84" s="84">
        <v>15</v>
      </c>
      <c r="E84" s="93" t="s">
        <v>1654</v>
      </c>
      <c r="F84" s="84">
        <v>454</v>
      </c>
    </row>
    <row r="85" spans="1:6" s="86" customFormat="1" ht="12.75" customHeight="1">
      <c r="A85" s="83"/>
      <c r="B85" s="91"/>
      <c r="C85" s="93" t="s">
        <v>1713</v>
      </c>
      <c r="D85" s="84">
        <v>122</v>
      </c>
      <c r="E85" s="93"/>
      <c r="F85" s="84"/>
    </row>
    <row r="86" spans="1:6" s="86" customFormat="1" ht="12.75" customHeight="1">
      <c r="A86" s="83"/>
      <c r="B86" s="91"/>
      <c r="C86" s="93" t="s">
        <v>1702</v>
      </c>
      <c r="D86" s="84">
        <v>114</v>
      </c>
      <c r="E86" s="93"/>
      <c r="F86" s="84"/>
    </row>
    <row r="87" spans="1:6" s="86" customFormat="1" ht="12.75" customHeight="1">
      <c r="A87" s="83"/>
      <c r="B87" s="91"/>
      <c r="C87" s="93" t="s">
        <v>1703</v>
      </c>
      <c r="D87" s="84">
        <v>0</v>
      </c>
      <c r="E87" s="93"/>
      <c r="F87" s="84"/>
    </row>
    <row r="88" spans="1:6" s="86" customFormat="1" ht="12.75" customHeight="1">
      <c r="A88" s="83"/>
      <c r="B88" s="91"/>
      <c r="C88" s="93" t="s">
        <v>1704</v>
      </c>
      <c r="D88" s="84">
        <v>0</v>
      </c>
      <c r="E88" s="93"/>
      <c r="F88" s="84"/>
    </row>
    <row r="89" spans="1:6" s="86" customFormat="1" ht="12.75" customHeight="1">
      <c r="A89" s="83"/>
      <c r="B89" s="91"/>
      <c r="C89" s="93" t="s">
        <v>1714</v>
      </c>
      <c r="D89" s="84">
        <v>8</v>
      </c>
      <c r="E89" s="93"/>
      <c r="F89" s="84"/>
    </row>
    <row r="90" spans="1:6" s="86" customFormat="1" ht="12.75" customHeight="1">
      <c r="A90" s="83"/>
      <c r="B90" s="91"/>
      <c r="C90" s="93" t="s">
        <v>1715</v>
      </c>
      <c r="D90" s="84">
        <v>0</v>
      </c>
      <c r="E90" s="93" t="s">
        <v>1655</v>
      </c>
      <c r="F90" s="84">
        <v>0</v>
      </c>
    </row>
    <row r="91" spans="1:6" s="86" customFormat="1" ht="12.75" customHeight="1">
      <c r="A91" s="83"/>
      <c r="B91" s="91"/>
      <c r="C91" s="93" t="s">
        <v>1710</v>
      </c>
      <c r="D91" s="84">
        <v>0</v>
      </c>
      <c r="E91" s="93" t="s">
        <v>1656</v>
      </c>
      <c r="F91" s="84">
        <v>505</v>
      </c>
    </row>
    <row r="92" spans="1:6" s="86" customFormat="1" ht="12.75" customHeight="1">
      <c r="A92" s="83"/>
      <c r="B92" s="91"/>
      <c r="C92" s="93" t="s">
        <v>1711</v>
      </c>
      <c r="D92" s="84">
        <v>0</v>
      </c>
      <c r="E92" s="93" t="s">
        <v>1605</v>
      </c>
      <c r="F92" s="84">
        <v>95</v>
      </c>
    </row>
    <row r="93" spans="1:6" s="86" customFormat="1" ht="12.75" customHeight="1">
      <c r="A93" s="83"/>
      <c r="B93" s="91"/>
      <c r="C93" s="96" t="s">
        <v>779</v>
      </c>
      <c r="D93" s="84">
        <v>0</v>
      </c>
      <c r="E93" s="96" t="s">
        <v>779</v>
      </c>
      <c r="F93" s="84">
        <v>870</v>
      </c>
    </row>
    <row r="94" spans="1:6" s="86" customFormat="1" ht="12.75" customHeight="1">
      <c r="A94" s="83"/>
      <c r="B94" s="91"/>
      <c r="C94" s="93" t="s">
        <v>780</v>
      </c>
      <c r="D94" s="84">
        <v>204</v>
      </c>
      <c r="E94" s="93" t="s">
        <v>780</v>
      </c>
      <c r="F94" s="84">
        <v>31471</v>
      </c>
    </row>
    <row r="95" spans="1:6" s="86" customFormat="1" ht="12.75" customHeight="1">
      <c r="A95" s="83"/>
      <c r="B95" s="91"/>
      <c r="C95" s="93" t="s">
        <v>1651</v>
      </c>
      <c r="D95" s="84">
        <v>195</v>
      </c>
      <c r="E95" s="93" t="s">
        <v>1651</v>
      </c>
      <c r="F95" s="84">
        <v>0</v>
      </c>
    </row>
    <row r="96" spans="1:6" s="86" customFormat="1" ht="12.75" customHeight="1">
      <c r="A96" s="83"/>
      <c r="B96" s="91"/>
      <c r="C96" s="93" t="s">
        <v>1652</v>
      </c>
      <c r="D96" s="84">
        <v>0</v>
      </c>
      <c r="E96" s="93" t="s">
        <v>1652</v>
      </c>
      <c r="F96" s="84">
        <v>0</v>
      </c>
    </row>
    <row r="97" spans="1:6" s="86" customFormat="1" ht="12.75" customHeight="1">
      <c r="A97" s="83"/>
      <c r="B97" s="91"/>
      <c r="C97" s="97" t="s">
        <v>697</v>
      </c>
      <c r="D97" s="84">
        <v>0</v>
      </c>
      <c r="E97" s="97" t="s">
        <v>697</v>
      </c>
      <c r="F97" s="84">
        <v>0</v>
      </c>
    </row>
    <row r="98" spans="1:6" s="86" customFormat="1" ht="12.75" customHeight="1">
      <c r="A98" s="83"/>
      <c r="B98" s="91"/>
      <c r="C98" s="93" t="s">
        <v>1657</v>
      </c>
      <c r="D98" s="84">
        <v>0</v>
      </c>
      <c r="E98" s="93" t="s">
        <v>1657</v>
      </c>
      <c r="F98" s="84">
        <v>37</v>
      </c>
    </row>
    <row r="99" spans="1:6" s="86" customFormat="1" ht="12.75" customHeight="1">
      <c r="A99" s="83"/>
      <c r="B99" s="91"/>
      <c r="C99" s="85" t="s">
        <v>782</v>
      </c>
      <c r="D99" s="84">
        <v>0</v>
      </c>
      <c r="E99" s="85" t="s">
        <v>782</v>
      </c>
      <c r="F99" s="84">
        <v>51</v>
      </c>
    </row>
    <row r="100" spans="1:6" s="86" customFormat="1" ht="12.75" customHeight="1">
      <c r="A100" s="83"/>
      <c r="B100" s="91"/>
      <c r="C100" s="93" t="s">
        <v>783</v>
      </c>
      <c r="D100" s="84">
        <v>0</v>
      </c>
      <c r="E100" s="93" t="s">
        <v>783</v>
      </c>
      <c r="F100" s="84">
        <v>30082</v>
      </c>
    </row>
    <row r="101" spans="1:6" s="86" customFormat="1" ht="12.75" customHeight="1">
      <c r="A101" s="83"/>
      <c r="B101" s="91"/>
      <c r="C101" s="93" t="s">
        <v>784</v>
      </c>
      <c r="D101" s="84">
        <v>0</v>
      </c>
      <c r="E101" s="93" t="s">
        <v>784</v>
      </c>
      <c r="F101" s="84">
        <v>0</v>
      </c>
    </row>
    <row r="102" spans="1:6" s="86" customFormat="1" ht="12.75" customHeight="1">
      <c r="A102" s="83"/>
      <c r="B102" s="91"/>
      <c r="C102" s="93" t="s">
        <v>785</v>
      </c>
      <c r="D102" s="84">
        <v>0</v>
      </c>
      <c r="E102" s="93" t="s">
        <v>785</v>
      </c>
      <c r="F102" s="84">
        <v>134</v>
      </c>
    </row>
    <row r="103" spans="1:6" s="86" customFormat="1" ht="12.75" customHeight="1">
      <c r="A103" s="83"/>
      <c r="B103" s="91"/>
      <c r="C103" s="93" t="s">
        <v>786</v>
      </c>
      <c r="D103" s="84">
        <v>0</v>
      </c>
      <c r="E103" s="93" t="s">
        <v>786</v>
      </c>
      <c r="F103" s="84">
        <v>91</v>
      </c>
    </row>
    <row r="104" spans="1:6" s="86" customFormat="1" ht="12.75" customHeight="1">
      <c r="A104" s="83"/>
      <c r="B104" s="91"/>
      <c r="C104" s="93" t="s">
        <v>787</v>
      </c>
      <c r="D104" s="84">
        <v>0</v>
      </c>
      <c r="E104" s="93" t="s">
        <v>787</v>
      </c>
      <c r="F104" s="84">
        <v>100</v>
      </c>
    </row>
    <row r="105" spans="1:6" s="86" customFormat="1" ht="12.75" customHeight="1">
      <c r="A105" s="83"/>
      <c r="B105" s="91"/>
      <c r="C105" s="93" t="s">
        <v>788</v>
      </c>
      <c r="D105" s="84">
        <v>0</v>
      </c>
      <c r="E105" s="93" t="s">
        <v>788</v>
      </c>
      <c r="F105" s="84">
        <v>71</v>
      </c>
    </row>
    <row r="106" spans="1:6" s="86" customFormat="1" ht="12.75" customHeight="1">
      <c r="A106" s="83"/>
      <c r="B106" s="91"/>
      <c r="C106" s="93" t="s">
        <v>789</v>
      </c>
      <c r="D106" s="84">
        <v>0</v>
      </c>
      <c r="E106" s="93" t="s">
        <v>789</v>
      </c>
      <c r="F106" s="84">
        <v>95</v>
      </c>
    </row>
    <row r="107" spans="1:6" s="86" customFormat="1" ht="12.75" customHeight="1">
      <c r="A107" s="83"/>
      <c r="B107" s="91"/>
      <c r="C107" s="93" t="s">
        <v>790</v>
      </c>
      <c r="D107" s="84">
        <v>9</v>
      </c>
      <c r="E107" s="93" t="s">
        <v>790</v>
      </c>
      <c r="F107" s="84">
        <v>810</v>
      </c>
    </row>
    <row r="108" spans="1:6" s="86" customFormat="1" ht="12.75" customHeight="1">
      <c r="A108" s="83"/>
      <c r="B108" s="91"/>
      <c r="C108" s="93" t="s">
        <v>1716</v>
      </c>
      <c r="D108" s="84">
        <v>315</v>
      </c>
      <c r="E108" s="93"/>
      <c r="F108" s="84"/>
    </row>
    <row r="109" spans="1:6" s="86" customFormat="1" ht="12.75" customHeight="1">
      <c r="A109" s="83"/>
      <c r="B109" s="91"/>
      <c r="C109" s="93" t="s">
        <v>1702</v>
      </c>
      <c r="D109" s="84">
        <v>315</v>
      </c>
      <c r="E109" s="93"/>
      <c r="F109" s="84"/>
    </row>
    <row r="110" spans="1:6" s="86" customFormat="1" ht="12.75" customHeight="1">
      <c r="A110" s="83"/>
      <c r="B110" s="91"/>
      <c r="C110" s="93" t="s">
        <v>1703</v>
      </c>
      <c r="D110" s="84">
        <v>0</v>
      </c>
      <c r="E110" s="93"/>
      <c r="F110" s="84"/>
    </row>
    <row r="111" spans="1:6" s="86" customFormat="1" ht="12.75" customHeight="1">
      <c r="A111" s="83"/>
      <c r="B111" s="91"/>
      <c r="C111" s="93" t="s">
        <v>1704</v>
      </c>
      <c r="D111" s="84">
        <v>0</v>
      </c>
      <c r="E111" s="93"/>
      <c r="F111" s="84"/>
    </row>
    <row r="112" spans="1:6" s="86" customFormat="1" ht="12.75" customHeight="1">
      <c r="A112" s="83"/>
      <c r="B112" s="91"/>
      <c r="C112" s="93" t="s">
        <v>1717</v>
      </c>
      <c r="D112" s="84">
        <v>0</v>
      </c>
      <c r="E112" s="93"/>
      <c r="F112" s="84"/>
    </row>
    <row r="113" spans="1:6" s="86" customFormat="1" ht="12.75" customHeight="1">
      <c r="A113" s="83"/>
      <c r="B113" s="91"/>
      <c r="C113" s="93" t="s">
        <v>1718</v>
      </c>
      <c r="D113" s="84">
        <v>0</v>
      </c>
      <c r="E113" s="93"/>
      <c r="F113" s="84"/>
    </row>
    <row r="114" spans="1:6" s="86" customFormat="1" ht="12.75" customHeight="1">
      <c r="A114" s="83"/>
      <c r="B114" s="91"/>
      <c r="C114" s="93" t="s">
        <v>1719</v>
      </c>
      <c r="D114" s="84">
        <v>0</v>
      </c>
      <c r="E114" s="93"/>
      <c r="F114" s="84"/>
    </row>
    <row r="115" spans="1:6" s="86" customFormat="1" ht="12.75" customHeight="1">
      <c r="A115" s="83"/>
      <c r="B115" s="91"/>
      <c r="C115" s="93" t="s">
        <v>1711</v>
      </c>
      <c r="D115" s="84">
        <v>0</v>
      </c>
      <c r="E115" s="93"/>
      <c r="F115" s="84"/>
    </row>
    <row r="116" spans="1:6" s="86" customFormat="1" ht="12.75" customHeight="1">
      <c r="A116" s="83"/>
      <c r="B116" s="91"/>
      <c r="C116" s="93" t="s">
        <v>1720</v>
      </c>
      <c r="D116" s="84">
        <v>0</v>
      </c>
      <c r="E116" s="93"/>
      <c r="F116" s="84"/>
    </row>
    <row r="117" spans="1:6" s="86" customFormat="1" ht="12.75" customHeight="1">
      <c r="A117" s="83"/>
      <c r="B117" s="91"/>
      <c r="C117" s="85" t="s">
        <v>791</v>
      </c>
      <c r="D117" s="84">
        <v>239</v>
      </c>
      <c r="E117" s="85" t="s">
        <v>791</v>
      </c>
      <c r="F117" s="84">
        <v>9552</v>
      </c>
    </row>
    <row r="118" spans="1:6" s="86" customFormat="1" ht="12.75" customHeight="1">
      <c r="A118" s="83"/>
      <c r="B118" s="91"/>
      <c r="C118" s="93" t="s">
        <v>792</v>
      </c>
      <c r="D118" s="84">
        <v>0</v>
      </c>
      <c r="E118" s="93" t="s">
        <v>792</v>
      </c>
      <c r="F118" s="84">
        <v>486</v>
      </c>
    </row>
    <row r="119" spans="1:6" s="86" customFormat="1" ht="12.75" customHeight="1">
      <c r="A119" s="83"/>
      <c r="B119" s="91"/>
      <c r="C119" s="93" t="s">
        <v>1658</v>
      </c>
      <c r="D119" s="84">
        <v>0</v>
      </c>
      <c r="E119" s="93" t="s">
        <v>1658</v>
      </c>
      <c r="F119" s="84">
        <v>0</v>
      </c>
    </row>
    <row r="120" spans="1:6" s="86" customFormat="1" ht="12.75" customHeight="1">
      <c r="A120" s="83"/>
      <c r="B120" s="91"/>
      <c r="C120" s="93" t="s">
        <v>697</v>
      </c>
      <c r="D120" s="84">
        <v>0</v>
      </c>
      <c r="E120" s="93" t="s">
        <v>697</v>
      </c>
      <c r="F120" s="84">
        <v>0</v>
      </c>
    </row>
    <row r="121" spans="1:6" s="86" customFormat="1" ht="12.75" customHeight="1">
      <c r="A121" s="83"/>
      <c r="B121" s="91"/>
      <c r="C121" s="93" t="s">
        <v>793</v>
      </c>
      <c r="D121" s="84">
        <v>0</v>
      </c>
      <c r="E121" s="93" t="s">
        <v>793</v>
      </c>
      <c r="F121" s="84"/>
    </row>
    <row r="122" spans="1:6" s="86" customFormat="1" ht="12.75" customHeight="1">
      <c r="A122" s="83"/>
      <c r="B122" s="91"/>
      <c r="C122" s="85" t="s">
        <v>794</v>
      </c>
      <c r="D122" s="84">
        <v>2</v>
      </c>
      <c r="E122" s="85" t="s">
        <v>794</v>
      </c>
      <c r="F122" s="84">
        <v>4897</v>
      </c>
    </row>
    <row r="123" spans="1:6" s="86" customFormat="1" ht="12.75" customHeight="1">
      <c r="A123" s="83"/>
      <c r="B123" s="91"/>
      <c r="C123" s="93" t="s">
        <v>795</v>
      </c>
      <c r="D123" s="84">
        <v>0</v>
      </c>
      <c r="E123" s="93" t="s">
        <v>795</v>
      </c>
      <c r="F123" s="84">
        <v>0</v>
      </c>
    </row>
    <row r="124" spans="1:6" s="86" customFormat="1" ht="12.75" customHeight="1">
      <c r="A124" s="83"/>
      <c r="B124" s="91"/>
      <c r="C124" s="93" t="s">
        <v>796</v>
      </c>
      <c r="D124" s="84">
        <v>0</v>
      </c>
      <c r="E124" s="93" t="s">
        <v>796</v>
      </c>
      <c r="F124" s="84">
        <v>0</v>
      </c>
    </row>
    <row r="125" spans="1:6" s="86" customFormat="1" ht="12.75" customHeight="1">
      <c r="A125" s="83"/>
      <c r="B125" s="91"/>
      <c r="C125" s="93" t="s">
        <v>797</v>
      </c>
      <c r="D125" s="84">
        <v>0</v>
      </c>
      <c r="E125" s="93" t="s">
        <v>797</v>
      </c>
      <c r="F125" s="84">
        <v>110</v>
      </c>
    </row>
    <row r="126" spans="1:6" s="86" customFormat="1" ht="12.75" customHeight="1">
      <c r="A126" s="83"/>
      <c r="B126" s="91"/>
      <c r="C126" s="93" t="s">
        <v>798</v>
      </c>
      <c r="D126" s="84">
        <v>26</v>
      </c>
      <c r="E126" s="93" t="s">
        <v>798</v>
      </c>
      <c r="F126" s="84">
        <v>1013</v>
      </c>
    </row>
    <row r="127" spans="1:6" s="86" customFormat="1" ht="12.75" customHeight="1">
      <c r="A127" s="83"/>
      <c r="B127" s="91"/>
      <c r="C127" s="93" t="s">
        <v>799</v>
      </c>
      <c r="D127" s="84">
        <v>0</v>
      </c>
      <c r="E127" s="93" t="s">
        <v>799</v>
      </c>
      <c r="F127" s="84">
        <v>0</v>
      </c>
    </row>
    <row r="128" spans="1:6" s="86" customFormat="1" ht="12.75" customHeight="1">
      <c r="A128" s="83"/>
      <c r="B128" s="91"/>
      <c r="C128" s="93" t="s">
        <v>800</v>
      </c>
      <c r="D128" s="84">
        <v>0</v>
      </c>
      <c r="E128" s="93" t="s">
        <v>800</v>
      </c>
      <c r="F128" s="84">
        <v>0</v>
      </c>
    </row>
    <row r="129" spans="1:6" s="86" customFormat="1" ht="12.75" customHeight="1">
      <c r="A129" s="83"/>
      <c r="B129" s="91"/>
      <c r="C129" s="93" t="s">
        <v>801</v>
      </c>
      <c r="D129" s="84">
        <v>0</v>
      </c>
      <c r="E129" s="93" t="s">
        <v>801</v>
      </c>
      <c r="F129" s="84">
        <v>791</v>
      </c>
    </row>
    <row r="130" spans="1:6" s="86" customFormat="1" ht="12.75" customHeight="1">
      <c r="A130" s="83"/>
      <c r="B130" s="91"/>
      <c r="C130" s="93" t="s">
        <v>802</v>
      </c>
      <c r="D130" s="84">
        <v>0</v>
      </c>
      <c r="E130" s="93" t="s">
        <v>802</v>
      </c>
      <c r="F130" s="84">
        <v>92</v>
      </c>
    </row>
    <row r="131" spans="1:6" s="86" customFormat="1" ht="12.75" customHeight="1">
      <c r="A131" s="83"/>
      <c r="B131" s="91"/>
      <c r="C131" s="93" t="s">
        <v>803</v>
      </c>
      <c r="D131" s="84">
        <v>3</v>
      </c>
      <c r="E131" s="93" t="s">
        <v>803</v>
      </c>
      <c r="F131" s="84">
        <v>0</v>
      </c>
    </row>
    <row r="132" spans="1:6" s="86" customFormat="1" ht="12.75" customHeight="1">
      <c r="A132" s="83"/>
      <c r="B132" s="91"/>
      <c r="C132" s="93" t="s">
        <v>804</v>
      </c>
      <c r="D132" s="84">
        <v>0</v>
      </c>
      <c r="E132" s="93" t="s">
        <v>804</v>
      </c>
      <c r="F132" s="84">
        <v>0</v>
      </c>
    </row>
    <row r="133" spans="1:6" s="86" customFormat="1" ht="12.75" customHeight="1">
      <c r="A133" s="83"/>
      <c r="B133" s="91"/>
      <c r="C133" s="93" t="s">
        <v>805</v>
      </c>
      <c r="D133" s="84">
        <v>208</v>
      </c>
      <c r="E133" s="93" t="s">
        <v>805</v>
      </c>
      <c r="F133" s="84">
        <v>2163</v>
      </c>
    </row>
    <row r="134" spans="1:6" s="86" customFormat="1" ht="12.75" customHeight="1">
      <c r="A134" s="83"/>
      <c r="B134" s="91"/>
      <c r="C134" s="90" t="s">
        <v>1659</v>
      </c>
      <c r="D134" s="84"/>
      <c r="E134" s="90" t="s">
        <v>1659</v>
      </c>
      <c r="F134" s="84">
        <v>2654</v>
      </c>
    </row>
    <row r="135" spans="1:6" s="86" customFormat="1" ht="12.75" customHeight="1">
      <c r="A135" s="83"/>
      <c r="B135" s="91"/>
      <c r="C135" s="93" t="s">
        <v>792</v>
      </c>
      <c r="D135" s="84"/>
      <c r="E135" s="93" t="s">
        <v>792</v>
      </c>
      <c r="F135" s="84">
        <v>800</v>
      </c>
    </row>
    <row r="136" spans="1:6" s="86" customFormat="1" ht="12.75" customHeight="1">
      <c r="A136" s="83"/>
      <c r="B136" s="91"/>
      <c r="C136" s="93" t="s">
        <v>695</v>
      </c>
      <c r="D136" s="84"/>
      <c r="E136" s="93" t="s">
        <v>695</v>
      </c>
      <c r="F136" s="84">
        <v>489</v>
      </c>
    </row>
    <row r="137" spans="1:6" s="86" customFormat="1" ht="12.75" customHeight="1">
      <c r="A137" s="83"/>
      <c r="B137" s="91"/>
      <c r="C137" s="93" t="s">
        <v>697</v>
      </c>
      <c r="D137" s="84"/>
      <c r="E137" s="93" t="s">
        <v>697</v>
      </c>
      <c r="F137" s="84">
        <v>21</v>
      </c>
    </row>
    <row r="138" spans="1:6" s="86" customFormat="1" ht="12.75" customHeight="1">
      <c r="A138" s="83"/>
      <c r="B138" s="91"/>
      <c r="C138" s="93" t="s">
        <v>807</v>
      </c>
      <c r="D138" s="84"/>
      <c r="E138" s="93" t="s">
        <v>807</v>
      </c>
      <c r="F138" s="84">
        <v>30</v>
      </c>
    </row>
    <row r="139" spans="1:6" s="86" customFormat="1" ht="12.75" customHeight="1">
      <c r="A139" s="83"/>
      <c r="B139" s="91"/>
      <c r="C139" s="93" t="s">
        <v>808</v>
      </c>
      <c r="D139" s="84"/>
      <c r="E139" s="93" t="s">
        <v>808</v>
      </c>
      <c r="F139" s="84">
        <v>15</v>
      </c>
    </row>
    <row r="140" spans="1:6" s="86" customFormat="1" ht="12.75" customHeight="1">
      <c r="A140" s="83"/>
      <c r="B140" s="91"/>
      <c r="C140" s="93" t="s">
        <v>809</v>
      </c>
      <c r="D140" s="84"/>
      <c r="E140" s="93" t="s">
        <v>809</v>
      </c>
      <c r="F140" s="84">
        <v>0</v>
      </c>
    </row>
    <row r="141" spans="1:6" s="86" customFormat="1" ht="12.75" customHeight="1">
      <c r="A141" s="83"/>
      <c r="B141" s="91"/>
      <c r="C141" s="93" t="s">
        <v>810</v>
      </c>
      <c r="D141" s="84"/>
      <c r="E141" s="93" t="s">
        <v>810</v>
      </c>
      <c r="F141" s="84">
        <v>0</v>
      </c>
    </row>
    <row r="142" spans="1:6" s="86" customFormat="1" ht="12.75" customHeight="1">
      <c r="A142" s="83"/>
      <c r="B142" s="91"/>
      <c r="C142" s="93" t="s">
        <v>811</v>
      </c>
      <c r="D142" s="84"/>
      <c r="E142" s="93" t="s">
        <v>811</v>
      </c>
      <c r="F142" s="84">
        <v>730</v>
      </c>
    </row>
    <row r="143" spans="1:6" s="86" customFormat="1" ht="12.75" customHeight="1">
      <c r="A143" s="83"/>
      <c r="B143" s="91"/>
      <c r="C143" s="93" t="s">
        <v>789</v>
      </c>
      <c r="D143" s="84"/>
      <c r="E143" s="93" t="s">
        <v>789</v>
      </c>
      <c r="F143" s="84">
        <v>10</v>
      </c>
    </row>
    <row r="144" spans="1:6" s="86" customFormat="1" ht="12.75" customHeight="1">
      <c r="A144" s="83"/>
      <c r="B144" s="91"/>
      <c r="C144" s="93" t="s">
        <v>812</v>
      </c>
      <c r="D144" s="84"/>
      <c r="E144" s="93" t="s">
        <v>812</v>
      </c>
      <c r="F144" s="84">
        <v>559</v>
      </c>
    </row>
    <row r="145" spans="1:6" s="86" customFormat="1" ht="12.75" customHeight="1">
      <c r="A145" s="83"/>
      <c r="B145" s="91"/>
      <c r="C145" s="90" t="s">
        <v>1660</v>
      </c>
      <c r="D145" s="84"/>
      <c r="E145" s="90" t="s">
        <v>1660</v>
      </c>
      <c r="F145" s="84">
        <v>210</v>
      </c>
    </row>
    <row r="146" spans="1:6" s="86" customFormat="1" ht="12.75" customHeight="1">
      <c r="A146" s="83"/>
      <c r="B146" s="91"/>
      <c r="C146" s="85" t="s">
        <v>814</v>
      </c>
      <c r="D146" s="84"/>
      <c r="E146" s="85" t="s">
        <v>814</v>
      </c>
      <c r="F146" s="84">
        <v>155</v>
      </c>
    </row>
    <row r="147" spans="1:6" s="86" customFormat="1" ht="12.75" customHeight="1">
      <c r="A147" s="83"/>
      <c r="B147" s="91"/>
      <c r="C147" s="90" t="s">
        <v>1661</v>
      </c>
      <c r="D147" s="84"/>
      <c r="E147" s="90" t="s">
        <v>1661</v>
      </c>
      <c r="F147" s="84">
        <v>0</v>
      </c>
    </row>
    <row r="148" spans="1:6" s="86" customFormat="1" ht="12.75" customHeight="1">
      <c r="A148" s="83"/>
      <c r="B148" s="91"/>
      <c r="C148" s="97" t="s">
        <v>697</v>
      </c>
      <c r="D148" s="84"/>
      <c r="E148" s="97" t="s">
        <v>697</v>
      </c>
      <c r="F148" s="84">
        <v>0</v>
      </c>
    </row>
    <row r="149" spans="1:6" s="86" customFormat="1" ht="12.75" customHeight="1">
      <c r="A149" s="83"/>
      <c r="B149" s="91"/>
      <c r="C149" s="97" t="s">
        <v>816</v>
      </c>
      <c r="D149" s="84"/>
      <c r="E149" s="97" t="s">
        <v>816</v>
      </c>
      <c r="F149" s="84">
        <v>0</v>
      </c>
    </row>
    <row r="150" spans="1:6" s="86" customFormat="1" ht="12.75" customHeight="1">
      <c r="A150" s="83"/>
      <c r="B150" s="91"/>
      <c r="C150" s="97" t="s">
        <v>817</v>
      </c>
      <c r="D150" s="84"/>
      <c r="E150" s="97" t="s">
        <v>817</v>
      </c>
      <c r="F150" s="84">
        <v>0</v>
      </c>
    </row>
    <row r="151" spans="1:6" s="86" customFormat="1" ht="12.75" customHeight="1">
      <c r="A151" s="83"/>
      <c r="B151" s="91"/>
      <c r="C151" s="85" t="s">
        <v>818</v>
      </c>
      <c r="D151" s="84"/>
      <c r="E151" s="85" t="s">
        <v>818</v>
      </c>
      <c r="F151" s="84">
        <v>55</v>
      </c>
    </row>
    <row r="152" spans="1:6" s="86" customFormat="1" ht="12.75" customHeight="1">
      <c r="A152" s="83"/>
      <c r="B152" s="91"/>
      <c r="C152" s="93" t="s">
        <v>819</v>
      </c>
      <c r="D152" s="84"/>
      <c r="E152" s="93" t="s">
        <v>819</v>
      </c>
      <c r="F152" s="84">
        <v>0</v>
      </c>
    </row>
    <row r="153" spans="1:6" s="86" customFormat="1" ht="12.75" customHeight="1">
      <c r="A153" s="83"/>
      <c r="B153" s="91"/>
      <c r="C153" s="85" t="s">
        <v>820</v>
      </c>
      <c r="D153" s="84"/>
      <c r="E153" s="85" t="s">
        <v>820</v>
      </c>
      <c r="F153" s="84">
        <v>0</v>
      </c>
    </row>
    <row r="154" spans="1:6" s="86" customFormat="1" ht="12.75" customHeight="1">
      <c r="A154" s="83"/>
      <c r="B154" s="91"/>
      <c r="C154" s="85" t="s">
        <v>821</v>
      </c>
      <c r="D154" s="84"/>
      <c r="E154" s="85" t="s">
        <v>821</v>
      </c>
      <c r="F154" s="84">
        <v>0</v>
      </c>
    </row>
    <row r="155" spans="1:6" s="86" customFormat="1" ht="12.75" customHeight="1">
      <c r="A155" s="83"/>
      <c r="B155" s="91"/>
      <c r="C155" s="93" t="s">
        <v>789</v>
      </c>
      <c r="D155" s="84"/>
      <c r="E155" s="93" t="s">
        <v>789</v>
      </c>
      <c r="F155" s="84">
        <v>0</v>
      </c>
    </row>
    <row r="156" spans="1:6" s="86" customFormat="1" ht="12.75" customHeight="1">
      <c r="A156" s="83"/>
      <c r="B156" s="91"/>
      <c r="C156" s="93" t="s">
        <v>822</v>
      </c>
      <c r="D156" s="84">
        <v>0</v>
      </c>
      <c r="E156" s="93" t="s">
        <v>822</v>
      </c>
      <c r="F156" s="84">
        <v>0</v>
      </c>
    </row>
    <row r="157" spans="1:6" s="86" customFormat="1" ht="12.75" customHeight="1">
      <c r="A157" s="83"/>
      <c r="B157" s="91"/>
      <c r="C157" s="85" t="s">
        <v>823</v>
      </c>
      <c r="D157" s="84">
        <v>16</v>
      </c>
      <c r="E157" s="85" t="s">
        <v>823</v>
      </c>
      <c r="F157" s="84">
        <v>21729</v>
      </c>
    </row>
    <row r="158" spans="1:6" s="86" customFormat="1" ht="12.75" customHeight="1">
      <c r="A158" s="83"/>
      <c r="B158" s="91"/>
      <c r="C158" s="97" t="s">
        <v>792</v>
      </c>
      <c r="D158" s="84">
        <v>0</v>
      </c>
      <c r="E158" s="97" t="s">
        <v>792</v>
      </c>
      <c r="F158" s="84">
        <v>17327</v>
      </c>
    </row>
    <row r="159" spans="1:6" s="86" customFormat="1" ht="12.75" customHeight="1">
      <c r="A159" s="83"/>
      <c r="B159" s="91"/>
      <c r="C159" s="97" t="s">
        <v>695</v>
      </c>
      <c r="D159" s="84">
        <v>0</v>
      </c>
      <c r="E159" s="97" t="s">
        <v>695</v>
      </c>
      <c r="F159" s="84">
        <v>1520</v>
      </c>
    </row>
    <row r="160" spans="1:6" s="86" customFormat="1" ht="12.75" customHeight="1">
      <c r="A160" s="83"/>
      <c r="B160" s="91"/>
      <c r="C160" s="85" t="s">
        <v>824</v>
      </c>
      <c r="D160" s="84">
        <v>0</v>
      </c>
      <c r="E160" s="85" t="s">
        <v>824</v>
      </c>
      <c r="F160" s="84">
        <v>0</v>
      </c>
    </row>
    <row r="161" spans="1:6" s="86" customFormat="1" ht="12.75" customHeight="1">
      <c r="A161" s="83"/>
      <c r="B161" s="91"/>
      <c r="C161" s="97" t="s">
        <v>825</v>
      </c>
      <c r="D161" s="84">
        <v>16</v>
      </c>
      <c r="E161" s="97" t="s">
        <v>825</v>
      </c>
      <c r="F161" s="84">
        <v>668</v>
      </c>
    </row>
    <row r="162" spans="1:6" s="86" customFormat="1" ht="12.75" customHeight="1">
      <c r="A162" s="83"/>
      <c r="B162" s="91"/>
      <c r="C162" s="85" t="s">
        <v>826</v>
      </c>
      <c r="D162" s="84">
        <v>0</v>
      </c>
      <c r="E162" s="85" t="s">
        <v>826</v>
      </c>
      <c r="F162" s="84">
        <v>1140</v>
      </c>
    </row>
    <row r="163" spans="1:6" s="86" customFormat="1" ht="12.75" customHeight="1">
      <c r="A163" s="83"/>
      <c r="B163" s="91"/>
      <c r="C163" s="93" t="s">
        <v>827</v>
      </c>
      <c r="D163" s="84">
        <v>0</v>
      </c>
      <c r="E163" s="93" t="s">
        <v>827</v>
      </c>
      <c r="F163" s="84">
        <v>405</v>
      </c>
    </row>
    <row r="164" spans="1:6" s="86" customFormat="1" ht="12.75" customHeight="1">
      <c r="A164" s="83"/>
      <c r="B164" s="91"/>
      <c r="C164" s="97" t="s">
        <v>828</v>
      </c>
      <c r="D164" s="84">
        <v>0</v>
      </c>
      <c r="E164" s="97" t="s">
        <v>828</v>
      </c>
      <c r="F164" s="84">
        <v>0</v>
      </c>
    </row>
    <row r="165" spans="1:6" s="86" customFormat="1" ht="12.75" customHeight="1">
      <c r="A165" s="83"/>
      <c r="B165" s="91"/>
      <c r="C165" s="97" t="s">
        <v>789</v>
      </c>
      <c r="D165" s="84">
        <v>0</v>
      </c>
      <c r="E165" s="97" t="s">
        <v>789</v>
      </c>
      <c r="F165" s="84">
        <v>19</v>
      </c>
    </row>
    <row r="166" spans="1:6" s="86" customFormat="1" ht="12.75" customHeight="1">
      <c r="A166" s="83"/>
      <c r="B166" s="91"/>
      <c r="C166" s="98" t="s">
        <v>829</v>
      </c>
      <c r="D166" s="84">
        <v>0</v>
      </c>
      <c r="E166" s="98" t="s">
        <v>829</v>
      </c>
      <c r="F166" s="84">
        <v>650</v>
      </c>
    </row>
    <row r="167" spans="1:6" s="86" customFormat="1" ht="12.75" customHeight="1">
      <c r="A167" s="83"/>
      <c r="B167" s="91"/>
      <c r="C167" s="98" t="s">
        <v>830</v>
      </c>
      <c r="D167" s="84"/>
      <c r="E167" s="98" t="s">
        <v>830</v>
      </c>
      <c r="F167" s="84">
        <v>8799</v>
      </c>
    </row>
    <row r="168" spans="1:6" s="86" customFormat="1" ht="12.75" customHeight="1">
      <c r="A168" s="83"/>
      <c r="B168" s="91"/>
      <c r="C168" s="83" t="s">
        <v>814</v>
      </c>
      <c r="D168" s="84"/>
      <c r="E168" s="83" t="s">
        <v>814</v>
      </c>
      <c r="F168" s="84">
        <v>2621</v>
      </c>
    </row>
    <row r="169" spans="1:6" s="86" customFormat="1" ht="12.75" customHeight="1">
      <c r="A169" s="83"/>
      <c r="B169" s="91"/>
      <c r="C169" s="98" t="s">
        <v>832</v>
      </c>
      <c r="D169" s="84"/>
      <c r="E169" s="98" t="s">
        <v>832</v>
      </c>
      <c r="F169" s="84">
        <v>1480</v>
      </c>
    </row>
    <row r="170" spans="1:6" s="86" customFormat="1" ht="12.75" customHeight="1">
      <c r="A170" s="83"/>
      <c r="B170" s="91"/>
      <c r="C170" s="85" t="s">
        <v>824</v>
      </c>
      <c r="D170" s="84"/>
      <c r="E170" s="85" t="s">
        <v>824</v>
      </c>
      <c r="F170" s="84">
        <v>0</v>
      </c>
    </row>
    <row r="171" spans="1:6" s="99" customFormat="1" ht="12.75" customHeight="1">
      <c r="A171" s="83"/>
      <c r="B171" s="91"/>
      <c r="C171" s="93" t="s">
        <v>834</v>
      </c>
      <c r="D171" s="84"/>
      <c r="E171" s="93" t="s">
        <v>834</v>
      </c>
      <c r="F171" s="84">
        <v>0</v>
      </c>
    </row>
    <row r="172" spans="1:6" s="86" customFormat="1" ht="12.75" customHeight="1">
      <c r="A172" s="83"/>
      <c r="B172" s="91"/>
      <c r="C172" s="93" t="s">
        <v>835</v>
      </c>
      <c r="D172" s="84"/>
      <c r="E172" s="93" t="s">
        <v>835</v>
      </c>
      <c r="F172" s="84">
        <v>0</v>
      </c>
    </row>
    <row r="173" spans="1:6" s="86" customFormat="1" ht="12.75" customHeight="1">
      <c r="A173" s="83"/>
      <c r="B173" s="91"/>
      <c r="C173" s="93" t="s">
        <v>836</v>
      </c>
      <c r="D173" s="84"/>
      <c r="E173" s="93" t="s">
        <v>836</v>
      </c>
      <c r="F173" s="84">
        <v>2430</v>
      </c>
    </row>
    <row r="174" spans="1:6" s="86" customFormat="1" ht="12.75" customHeight="1">
      <c r="A174" s="83"/>
      <c r="B174" s="91"/>
      <c r="C174" s="93" t="s">
        <v>837</v>
      </c>
      <c r="D174" s="84"/>
      <c r="E174" s="93" t="s">
        <v>837</v>
      </c>
      <c r="F174" s="84">
        <v>180</v>
      </c>
    </row>
    <row r="175" spans="1:6" s="86" customFormat="1" ht="12.75" customHeight="1">
      <c r="A175" s="83"/>
      <c r="B175" s="91"/>
      <c r="C175" s="93" t="s">
        <v>838</v>
      </c>
      <c r="D175" s="84"/>
      <c r="E175" s="93" t="s">
        <v>838</v>
      </c>
      <c r="F175" s="84">
        <v>30</v>
      </c>
    </row>
    <row r="176" spans="1:6" s="86" customFormat="1" ht="12.75" customHeight="1">
      <c r="A176" s="83"/>
      <c r="B176" s="91"/>
      <c r="C176" s="85" t="s">
        <v>839</v>
      </c>
      <c r="D176" s="84"/>
      <c r="E176" s="85" t="s">
        <v>839</v>
      </c>
      <c r="F176" s="84">
        <v>80</v>
      </c>
    </row>
    <row r="177" spans="1:6" s="86" customFormat="1" ht="12.75" customHeight="1">
      <c r="A177" s="83"/>
      <c r="B177" s="91"/>
      <c r="C177" s="93" t="s">
        <v>828</v>
      </c>
      <c r="D177" s="84"/>
      <c r="E177" s="93" t="s">
        <v>828</v>
      </c>
      <c r="F177" s="84">
        <v>120</v>
      </c>
    </row>
    <row r="178" spans="1:6" s="86" customFormat="1" ht="12.75" customHeight="1">
      <c r="A178" s="83"/>
      <c r="B178" s="91"/>
      <c r="C178" s="93" t="s">
        <v>789</v>
      </c>
      <c r="D178" s="84"/>
      <c r="E178" s="93" t="s">
        <v>789</v>
      </c>
      <c r="F178" s="84">
        <v>1858</v>
      </c>
    </row>
    <row r="179" spans="1:6" s="86" customFormat="1" ht="12.75" customHeight="1">
      <c r="A179" s="83"/>
      <c r="B179" s="91"/>
      <c r="C179" s="93" t="s">
        <v>842</v>
      </c>
      <c r="D179" s="84"/>
      <c r="E179" s="93" t="s">
        <v>842</v>
      </c>
      <c r="F179" s="84">
        <v>0</v>
      </c>
    </row>
    <row r="180" spans="1:6" s="86" customFormat="1" ht="12.75" customHeight="1">
      <c r="A180" s="83"/>
      <c r="B180" s="91"/>
      <c r="C180" s="100" t="s">
        <v>843</v>
      </c>
      <c r="D180" s="84">
        <v>63</v>
      </c>
      <c r="E180" s="100" t="s">
        <v>843</v>
      </c>
      <c r="F180" s="84">
        <v>2254</v>
      </c>
    </row>
    <row r="181" spans="1:6" s="86" customFormat="1" ht="12.75" customHeight="1">
      <c r="A181" s="83"/>
      <c r="B181" s="91"/>
      <c r="C181" s="90" t="s">
        <v>1662</v>
      </c>
      <c r="D181" s="84">
        <v>0</v>
      </c>
      <c r="E181" s="90" t="s">
        <v>1662</v>
      </c>
      <c r="F181" s="84">
        <v>670</v>
      </c>
    </row>
    <row r="182" spans="1:6" s="86" customFormat="1" ht="12.75" customHeight="1">
      <c r="A182" s="83"/>
      <c r="B182" s="91"/>
      <c r="C182" s="90" t="s">
        <v>1636</v>
      </c>
      <c r="D182" s="84">
        <v>0</v>
      </c>
      <c r="E182" s="90" t="s">
        <v>1636</v>
      </c>
      <c r="F182" s="84">
        <v>1019</v>
      </c>
    </row>
    <row r="183" spans="1:6" s="86" customFormat="1" ht="12.75" customHeight="1">
      <c r="A183" s="83"/>
      <c r="B183" s="91"/>
      <c r="C183" s="85" t="s">
        <v>721</v>
      </c>
      <c r="D183" s="84">
        <v>0</v>
      </c>
      <c r="E183" s="85" t="s">
        <v>721</v>
      </c>
      <c r="F183" s="84">
        <v>0</v>
      </c>
    </row>
    <row r="184" spans="1:6" s="86" customFormat="1" ht="12.75" customHeight="1">
      <c r="A184" s="83"/>
      <c r="B184" s="91"/>
      <c r="C184" s="85" t="s">
        <v>847</v>
      </c>
      <c r="D184" s="84">
        <v>0</v>
      </c>
      <c r="E184" s="85" t="s">
        <v>847</v>
      </c>
      <c r="F184" s="84">
        <v>300</v>
      </c>
    </row>
    <row r="185" spans="1:6" s="86" customFormat="1" ht="12.75" customHeight="1">
      <c r="A185" s="83"/>
      <c r="B185" s="91"/>
      <c r="C185" s="85" t="s">
        <v>46</v>
      </c>
      <c r="D185" s="84">
        <v>0</v>
      </c>
      <c r="E185" s="85" t="s">
        <v>46</v>
      </c>
      <c r="F185" s="84">
        <v>200</v>
      </c>
    </row>
    <row r="186" spans="1:6" s="86" customFormat="1" ht="12.75" customHeight="1">
      <c r="A186" s="83"/>
      <c r="B186" s="91"/>
      <c r="C186" s="85" t="s">
        <v>849</v>
      </c>
      <c r="D186" s="84">
        <v>63</v>
      </c>
      <c r="E186" s="85" t="s">
        <v>849</v>
      </c>
      <c r="F186" s="84">
        <v>65</v>
      </c>
    </row>
    <row r="187" spans="1:6" s="86" customFormat="1" ht="12.75" customHeight="1">
      <c r="A187" s="83"/>
      <c r="B187" s="91"/>
      <c r="C187" s="85" t="s">
        <v>1721</v>
      </c>
      <c r="D187" s="84">
        <v>595</v>
      </c>
      <c r="E187" s="85"/>
      <c r="F187" s="84"/>
    </row>
    <row r="188" spans="1:6" s="86" customFormat="1" ht="12.75" customHeight="1">
      <c r="A188" s="83"/>
      <c r="B188" s="91"/>
      <c r="C188" s="85" t="s">
        <v>1702</v>
      </c>
      <c r="D188" s="84">
        <v>118</v>
      </c>
      <c r="E188" s="85"/>
      <c r="F188" s="84"/>
    </row>
    <row r="189" spans="1:6" s="86" customFormat="1" ht="12.75" customHeight="1">
      <c r="A189" s="83"/>
      <c r="B189" s="91"/>
      <c r="C189" s="85" t="s">
        <v>1703</v>
      </c>
      <c r="D189" s="84">
        <v>0</v>
      </c>
      <c r="E189" s="85"/>
      <c r="F189" s="84"/>
    </row>
    <row r="190" spans="1:6" s="86" customFormat="1" ht="12.75" customHeight="1">
      <c r="A190" s="83"/>
      <c r="B190" s="91"/>
      <c r="C190" s="85" t="s">
        <v>1704</v>
      </c>
      <c r="D190" s="84">
        <v>0</v>
      </c>
      <c r="E190" s="85"/>
      <c r="F190" s="84"/>
    </row>
    <row r="191" spans="1:6" s="86" customFormat="1" ht="12.75" customHeight="1">
      <c r="A191" s="83"/>
      <c r="B191" s="91"/>
      <c r="C191" s="85" t="s">
        <v>1722</v>
      </c>
      <c r="D191" s="84">
        <v>97</v>
      </c>
      <c r="E191" s="85"/>
      <c r="F191" s="84"/>
    </row>
    <row r="192" spans="1:6" s="86" customFormat="1" ht="12.75" customHeight="1">
      <c r="A192" s="83"/>
      <c r="B192" s="91"/>
      <c r="C192" s="85" t="s">
        <v>1711</v>
      </c>
      <c r="D192" s="84">
        <v>0</v>
      </c>
      <c r="E192" s="85"/>
      <c r="F192" s="84"/>
    </row>
    <row r="193" spans="1:6" s="86" customFormat="1" ht="12.75" customHeight="1">
      <c r="A193" s="83"/>
      <c r="B193" s="91"/>
      <c r="C193" s="85" t="s">
        <v>1723</v>
      </c>
      <c r="D193" s="84">
        <v>380</v>
      </c>
      <c r="E193" s="85"/>
      <c r="F193" s="84"/>
    </row>
    <row r="194" spans="1:6" s="86" customFormat="1" ht="12.75" customHeight="1">
      <c r="A194" s="83"/>
      <c r="B194" s="91"/>
      <c r="C194" s="101" t="s">
        <v>850</v>
      </c>
      <c r="D194" s="84">
        <v>95</v>
      </c>
      <c r="E194" s="101" t="s">
        <v>850</v>
      </c>
      <c r="F194" s="84">
        <v>746</v>
      </c>
    </row>
    <row r="195" spans="1:6" s="86" customFormat="1" ht="12.75" customHeight="1">
      <c r="A195" s="92"/>
      <c r="B195" s="91"/>
      <c r="C195" s="101" t="s">
        <v>851</v>
      </c>
      <c r="D195" s="84">
        <v>27</v>
      </c>
      <c r="E195" s="101" t="s">
        <v>851</v>
      </c>
      <c r="F195" s="84">
        <v>184</v>
      </c>
    </row>
    <row r="196" spans="1:6" s="86" customFormat="1" ht="12.75" customHeight="1">
      <c r="A196" s="102"/>
      <c r="B196" s="91"/>
      <c r="C196" s="103" t="s">
        <v>719</v>
      </c>
      <c r="D196" s="84">
        <v>0</v>
      </c>
      <c r="E196" s="103" t="s">
        <v>719</v>
      </c>
      <c r="F196" s="84"/>
    </row>
    <row r="197" spans="1:6" s="86" customFormat="1" ht="12.75" customHeight="1">
      <c r="A197" s="83"/>
      <c r="B197" s="91"/>
      <c r="C197" s="101" t="s">
        <v>853</v>
      </c>
      <c r="D197" s="84">
        <v>68</v>
      </c>
      <c r="E197" s="101" t="s">
        <v>853</v>
      </c>
      <c r="F197" s="84">
        <v>187</v>
      </c>
    </row>
    <row r="198" spans="1:6" s="86" customFormat="1" ht="12.75" customHeight="1">
      <c r="A198" s="83"/>
      <c r="B198" s="91"/>
      <c r="C198" s="85" t="s">
        <v>854</v>
      </c>
      <c r="D198" s="84"/>
      <c r="E198" s="85" t="s">
        <v>854</v>
      </c>
      <c r="F198" s="84">
        <v>375</v>
      </c>
    </row>
    <row r="199" spans="1:6" s="86" customFormat="1" ht="12.75" customHeight="1">
      <c r="A199" s="83"/>
      <c r="B199" s="91"/>
      <c r="C199" s="85" t="s">
        <v>855</v>
      </c>
      <c r="D199" s="84">
        <v>182</v>
      </c>
      <c r="E199" s="85" t="s">
        <v>855</v>
      </c>
      <c r="F199" s="84">
        <v>3477</v>
      </c>
    </row>
    <row r="200" spans="1:6" s="86" customFormat="1" ht="12.75" customHeight="1">
      <c r="A200" s="83"/>
      <c r="B200" s="91"/>
      <c r="C200" s="85" t="s">
        <v>851</v>
      </c>
      <c r="D200" s="84">
        <v>182</v>
      </c>
      <c r="E200" s="85" t="s">
        <v>851</v>
      </c>
      <c r="F200" s="84">
        <v>1333</v>
      </c>
    </row>
    <row r="201" spans="1:6" s="86" customFormat="1" ht="12.75" customHeight="1">
      <c r="A201" s="83"/>
      <c r="B201" s="91"/>
      <c r="C201" s="85" t="s">
        <v>719</v>
      </c>
      <c r="D201" s="84">
        <v>0</v>
      </c>
      <c r="E201" s="85" t="s">
        <v>719</v>
      </c>
      <c r="F201" s="84">
        <v>1877</v>
      </c>
    </row>
    <row r="202" spans="1:6" s="86" customFormat="1" ht="12.75" customHeight="1">
      <c r="A202" s="83"/>
      <c r="B202" s="91"/>
      <c r="C202" s="85" t="s">
        <v>721</v>
      </c>
      <c r="D202" s="84">
        <v>0</v>
      </c>
      <c r="E202" s="85" t="s">
        <v>721</v>
      </c>
      <c r="F202" s="84"/>
    </row>
    <row r="203" spans="1:6" s="86" customFormat="1" ht="12.75" customHeight="1">
      <c r="A203" s="83"/>
      <c r="B203" s="91"/>
      <c r="C203" s="85" t="s">
        <v>856</v>
      </c>
      <c r="D203" s="84">
        <v>0</v>
      </c>
      <c r="E203" s="85" t="s">
        <v>856</v>
      </c>
      <c r="F203" s="84"/>
    </row>
    <row r="204" spans="1:6" s="86" customFormat="1" ht="12.75" customHeight="1">
      <c r="A204" s="83"/>
      <c r="B204" s="91"/>
      <c r="C204" s="85" t="s">
        <v>857</v>
      </c>
      <c r="D204" s="91">
        <v>0</v>
      </c>
      <c r="E204" s="85" t="s">
        <v>857</v>
      </c>
      <c r="F204" s="91"/>
    </row>
    <row r="205" spans="1:6" s="86" customFormat="1" ht="12.75" customHeight="1">
      <c r="A205" s="83"/>
      <c r="B205" s="91"/>
      <c r="C205" s="85" t="s">
        <v>858</v>
      </c>
      <c r="D205" s="91">
        <v>0</v>
      </c>
      <c r="E205" s="85" t="s">
        <v>858</v>
      </c>
      <c r="F205" s="91">
        <v>102</v>
      </c>
    </row>
    <row r="206" spans="1:6" s="86" customFormat="1" ht="12.75" customHeight="1">
      <c r="A206" s="83"/>
      <c r="B206" s="91"/>
      <c r="C206" s="85" t="s">
        <v>859</v>
      </c>
      <c r="D206" s="91">
        <v>0</v>
      </c>
      <c r="E206" s="85" t="s">
        <v>859</v>
      </c>
      <c r="F206" s="91">
        <v>165</v>
      </c>
    </row>
    <row r="207" spans="1:6" s="86" customFormat="1" ht="12.75" customHeight="1">
      <c r="A207" s="83"/>
      <c r="B207" s="91"/>
      <c r="C207" s="85" t="s">
        <v>1724</v>
      </c>
      <c r="D207" s="91">
        <v>641</v>
      </c>
      <c r="E207" s="85"/>
      <c r="F207" s="91"/>
    </row>
    <row r="208" spans="1:6" s="86" customFormat="1" ht="12.75" customHeight="1">
      <c r="A208" s="83"/>
      <c r="B208" s="91"/>
      <c r="C208" s="85" t="s">
        <v>1702</v>
      </c>
      <c r="D208" s="91">
        <v>589</v>
      </c>
      <c r="E208" s="85"/>
      <c r="F208" s="91"/>
    </row>
    <row r="209" spans="1:6" s="86" customFormat="1" ht="12.75" customHeight="1">
      <c r="A209" s="83"/>
      <c r="B209" s="91"/>
      <c r="C209" s="85" t="s">
        <v>1703</v>
      </c>
      <c r="D209" s="91">
        <v>0</v>
      </c>
      <c r="E209" s="85"/>
      <c r="F209" s="91"/>
    </row>
    <row r="210" spans="1:6" s="86" customFormat="1" ht="12.75" customHeight="1">
      <c r="A210" s="83"/>
      <c r="B210" s="91"/>
      <c r="C210" s="85" t="s">
        <v>1704</v>
      </c>
      <c r="D210" s="91">
        <v>0</v>
      </c>
      <c r="E210" s="85"/>
      <c r="F210" s="91"/>
    </row>
    <row r="211" spans="1:6" s="86" customFormat="1" ht="12.75" customHeight="1">
      <c r="A211" s="83"/>
      <c r="B211" s="91"/>
      <c r="C211" s="85" t="s">
        <v>1725</v>
      </c>
      <c r="D211" s="91">
        <v>0</v>
      </c>
      <c r="E211" s="85"/>
      <c r="F211" s="91"/>
    </row>
    <row r="212" spans="1:6" s="86" customFormat="1" ht="12.75" customHeight="1">
      <c r="A212" s="83"/>
      <c r="B212" s="91"/>
      <c r="C212" s="85" t="s">
        <v>1711</v>
      </c>
      <c r="D212" s="91">
        <v>0</v>
      </c>
      <c r="E212" s="85"/>
      <c r="F212" s="91"/>
    </row>
    <row r="213" spans="1:6" s="86" customFormat="1" ht="12.75" customHeight="1">
      <c r="A213" s="83"/>
      <c r="B213" s="91"/>
      <c r="C213" s="85" t="s">
        <v>1726</v>
      </c>
      <c r="D213" s="91">
        <v>52</v>
      </c>
      <c r="E213" s="85"/>
      <c r="F213" s="91"/>
    </row>
    <row r="214" spans="1:6" s="86" customFormat="1" ht="12.75" customHeight="1">
      <c r="A214" s="83"/>
      <c r="B214" s="91"/>
      <c r="C214" s="85" t="s">
        <v>1727</v>
      </c>
      <c r="D214" s="91">
        <v>100</v>
      </c>
      <c r="E214" s="85"/>
      <c r="F214" s="91"/>
    </row>
    <row r="215" spans="1:6" s="86" customFormat="1" ht="12.75" customHeight="1">
      <c r="A215" s="83"/>
      <c r="B215" s="91"/>
      <c r="C215" s="85" t="s">
        <v>1702</v>
      </c>
      <c r="D215" s="91">
        <v>98</v>
      </c>
      <c r="E215" s="85"/>
      <c r="F215" s="91"/>
    </row>
    <row r="216" spans="1:6" s="86" customFormat="1" ht="12.75" customHeight="1">
      <c r="A216" s="83"/>
      <c r="B216" s="91"/>
      <c r="C216" s="85" t="s">
        <v>1703</v>
      </c>
      <c r="D216" s="91">
        <v>0</v>
      </c>
      <c r="E216" s="85"/>
      <c r="F216" s="91"/>
    </row>
    <row r="217" spans="1:6" s="86" customFormat="1" ht="12.75" customHeight="1">
      <c r="A217" s="83"/>
      <c r="B217" s="91"/>
      <c r="C217" s="85" t="s">
        <v>1704</v>
      </c>
      <c r="D217" s="91">
        <v>0</v>
      </c>
      <c r="E217" s="85"/>
      <c r="F217" s="91"/>
    </row>
    <row r="218" spans="1:6" s="86" customFormat="1" ht="12.75" customHeight="1">
      <c r="A218" s="83"/>
      <c r="B218" s="91"/>
      <c r="C218" s="85" t="s">
        <v>1711</v>
      </c>
      <c r="D218" s="91">
        <v>0</v>
      </c>
      <c r="E218" s="85"/>
      <c r="F218" s="91"/>
    </row>
    <row r="219" spans="1:6" s="86" customFormat="1" ht="12.75" customHeight="1">
      <c r="A219" s="83"/>
      <c r="B219" s="91"/>
      <c r="C219" s="85" t="s">
        <v>1728</v>
      </c>
      <c r="D219" s="91">
        <v>2</v>
      </c>
      <c r="E219" s="85"/>
      <c r="F219" s="91"/>
    </row>
    <row r="220" spans="1:6" s="86" customFormat="1" ht="12.75" customHeight="1">
      <c r="A220" s="83"/>
      <c r="B220" s="91"/>
      <c r="C220" s="85" t="s">
        <v>1729</v>
      </c>
      <c r="D220" s="91">
        <v>284</v>
      </c>
      <c r="E220" s="85"/>
      <c r="F220" s="91"/>
    </row>
    <row r="221" spans="1:6" s="86" customFormat="1" ht="12.75" customHeight="1">
      <c r="A221" s="83"/>
      <c r="B221" s="91"/>
      <c r="C221" s="85" t="s">
        <v>1702</v>
      </c>
      <c r="D221" s="91">
        <v>263</v>
      </c>
      <c r="E221" s="85"/>
      <c r="F221" s="91"/>
    </row>
    <row r="222" spans="1:6" s="86" customFormat="1" ht="12.75" customHeight="1">
      <c r="A222" s="83"/>
      <c r="B222" s="91"/>
      <c r="C222" s="85" t="s">
        <v>1703</v>
      </c>
      <c r="D222" s="91">
        <v>0</v>
      </c>
      <c r="E222" s="85"/>
      <c r="F222" s="91"/>
    </row>
    <row r="223" spans="1:6" s="86" customFormat="1" ht="12.75" customHeight="1">
      <c r="A223" s="83"/>
      <c r="B223" s="91"/>
      <c r="C223" s="85" t="s">
        <v>1704</v>
      </c>
      <c r="D223" s="91">
        <v>0</v>
      </c>
      <c r="E223" s="85"/>
      <c r="F223" s="91"/>
    </row>
    <row r="224" spans="1:6" s="86" customFormat="1" ht="12.75" customHeight="1">
      <c r="A224" s="83"/>
      <c r="B224" s="91"/>
      <c r="C224" s="85" t="s">
        <v>1711</v>
      </c>
      <c r="D224" s="91">
        <v>0</v>
      </c>
      <c r="E224" s="85"/>
      <c r="F224" s="91"/>
    </row>
    <row r="225" spans="1:6" s="86" customFormat="1" ht="12.75" customHeight="1">
      <c r="A225" s="83"/>
      <c r="B225" s="91"/>
      <c r="C225" s="85" t="s">
        <v>1730</v>
      </c>
      <c r="D225" s="91">
        <v>21</v>
      </c>
      <c r="E225" s="85"/>
      <c r="F225" s="91"/>
    </row>
    <row r="226" spans="1:6" s="86" customFormat="1" ht="12.75" customHeight="1">
      <c r="A226" s="83"/>
      <c r="B226" s="91"/>
      <c r="C226" s="85" t="s">
        <v>1731</v>
      </c>
      <c r="D226" s="91">
        <v>92</v>
      </c>
      <c r="E226" s="85"/>
      <c r="F226" s="91"/>
    </row>
    <row r="227" spans="1:6" s="86" customFormat="1" ht="12.75" customHeight="1">
      <c r="A227" s="83"/>
      <c r="B227" s="91"/>
      <c r="C227" s="85" t="s">
        <v>1702</v>
      </c>
      <c r="D227" s="91">
        <v>92</v>
      </c>
      <c r="E227" s="85"/>
      <c r="F227" s="91"/>
    </row>
    <row r="228" spans="1:6" s="86" customFormat="1" ht="12.75" customHeight="1">
      <c r="A228" s="83"/>
      <c r="B228" s="91"/>
      <c r="C228" s="85" t="s">
        <v>1703</v>
      </c>
      <c r="D228" s="91">
        <v>0</v>
      </c>
      <c r="E228" s="85"/>
      <c r="F228" s="91"/>
    </row>
    <row r="229" spans="1:6" s="86" customFormat="1" ht="12.75" customHeight="1">
      <c r="A229" s="83"/>
      <c r="B229" s="91"/>
      <c r="C229" s="85" t="s">
        <v>1704</v>
      </c>
      <c r="D229" s="91">
        <v>0</v>
      </c>
      <c r="E229" s="85"/>
      <c r="F229" s="91"/>
    </row>
    <row r="230" spans="1:6" s="86" customFormat="1" ht="12.75" customHeight="1">
      <c r="A230" s="83"/>
      <c r="B230" s="91"/>
      <c r="C230" s="85" t="s">
        <v>1711</v>
      </c>
      <c r="D230" s="91">
        <v>0</v>
      </c>
      <c r="E230" s="85"/>
      <c r="F230" s="91"/>
    </row>
    <row r="231" spans="1:6" s="86" customFormat="1" ht="12.75" customHeight="1">
      <c r="A231" s="83"/>
      <c r="B231" s="91"/>
      <c r="C231" s="85" t="s">
        <v>1732</v>
      </c>
      <c r="D231" s="91">
        <v>0</v>
      </c>
      <c r="E231" s="85"/>
      <c r="F231" s="91"/>
    </row>
    <row r="232" spans="1:6" s="86" customFormat="1" ht="12.75" customHeight="1">
      <c r="A232" s="83"/>
      <c r="B232" s="91"/>
      <c r="C232" s="85" t="s">
        <v>1733</v>
      </c>
      <c r="D232" s="91">
        <v>64</v>
      </c>
      <c r="E232" s="85"/>
      <c r="F232" s="91"/>
    </row>
    <row r="233" spans="1:6" s="86" customFormat="1" ht="12.75" customHeight="1">
      <c r="A233" s="83"/>
      <c r="B233" s="91"/>
      <c r="C233" s="85" t="s">
        <v>1702</v>
      </c>
      <c r="D233" s="91">
        <v>63</v>
      </c>
      <c r="E233" s="85"/>
      <c r="F233" s="91"/>
    </row>
    <row r="234" spans="1:6" s="86" customFormat="1" ht="12.75" customHeight="1">
      <c r="A234" s="83"/>
      <c r="B234" s="91"/>
      <c r="C234" s="85" t="s">
        <v>1703</v>
      </c>
      <c r="D234" s="91">
        <v>0</v>
      </c>
      <c r="E234" s="85"/>
      <c r="F234" s="91"/>
    </row>
    <row r="235" spans="1:6" s="86" customFormat="1" ht="12.75" customHeight="1">
      <c r="A235" s="83"/>
      <c r="B235" s="91"/>
      <c r="C235" s="85" t="s">
        <v>1704</v>
      </c>
      <c r="D235" s="91">
        <v>0</v>
      </c>
      <c r="E235" s="85"/>
      <c r="F235" s="91"/>
    </row>
    <row r="236" spans="1:6" s="86" customFormat="1" ht="12.75" customHeight="1">
      <c r="A236" s="83"/>
      <c r="B236" s="91"/>
      <c r="C236" s="85" t="s">
        <v>1711</v>
      </c>
      <c r="D236" s="91">
        <v>0</v>
      </c>
      <c r="E236" s="85"/>
      <c r="F236" s="91"/>
    </row>
    <row r="237" spans="1:6" s="86" customFormat="1" ht="12.75" customHeight="1">
      <c r="A237" s="83"/>
      <c r="B237" s="91"/>
      <c r="C237" s="85" t="s">
        <v>1734</v>
      </c>
      <c r="D237" s="91">
        <v>1</v>
      </c>
      <c r="E237" s="85"/>
      <c r="F237" s="91"/>
    </row>
    <row r="238" spans="1:6" s="86" customFormat="1" ht="12.75" customHeight="1">
      <c r="A238" s="83"/>
      <c r="B238" s="91"/>
      <c r="C238" s="85" t="s">
        <v>1735</v>
      </c>
      <c r="D238" s="91">
        <v>65</v>
      </c>
      <c r="E238" s="85"/>
      <c r="F238" s="91"/>
    </row>
    <row r="239" spans="1:6" s="86" customFormat="1" ht="12.75" customHeight="1">
      <c r="A239" s="83"/>
      <c r="B239" s="91"/>
      <c r="C239" s="83" t="s">
        <v>1736</v>
      </c>
      <c r="D239" s="84">
        <v>0</v>
      </c>
      <c r="E239" s="83" t="s">
        <v>860</v>
      </c>
      <c r="F239" s="91"/>
    </row>
    <row r="240" spans="1:6" s="86" customFormat="1" ht="12.75" customHeight="1">
      <c r="A240" s="83"/>
      <c r="B240" s="91"/>
      <c r="C240" s="83" t="s">
        <v>1737</v>
      </c>
      <c r="D240" s="84">
        <v>65</v>
      </c>
      <c r="E240" s="83" t="s">
        <v>861</v>
      </c>
      <c r="F240" s="84"/>
    </row>
    <row r="241" spans="1:6" s="86" customFormat="1" ht="12.75" customHeight="1">
      <c r="A241" s="83"/>
      <c r="B241" s="91"/>
      <c r="C241" s="83" t="s">
        <v>1738</v>
      </c>
      <c r="D241" s="84">
        <v>4854</v>
      </c>
      <c r="E241" s="83"/>
      <c r="F241" s="84"/>
    </row>
    <row r="242" spans="1:6" s="86" customFormat="1" ht="12.75" customHeight="1">
      <c r="A242" s="83"/>
      <c r="B242" s="91"/>
      <c r="C242" s="83" t="s">
        <v>1739</v>
      </c>
      <c r="D242" s="84">
        <v>469</v>
      </c>
      <c r="E242" s="83"/>
      <c r="F242" s="84"/>
    </row>
    <row r="243" spans="1:6" s="86" customFormat="1" ht="12.75" customHeight="1">
      <c r="A243" s="83"/>
      <c r="B243" s="91"/>
      <c r="C243" s="83" t="s">
        <v>1740</v>
      </c>
      <c r="D243" s="84">
        <v>48</v>
      </c>
      <c r="E243" s="83"/>
      <c r="F243" s="84"/>
    </row>
    <row r="244" spans="1:6" s="86" customFormat="1" ht="12.75" customHeight="1">
      <c r="A244" s="83"/>
      <c r="B244" s="91"/>
      <c r="C244" s="83" t="s">
        <v>1741</v>
      </c>
      <c r="D244" s="84">
        <v>0</v>
      </c>
      <c r="E244" s="83"/>
      <c r="F244" s="84"/>
    </row>
    <row r="245" spans="1:6" s="86" customFormat="1" ht="12.75" customHeight="1">
      <c r="A245" s="83"/>
      <c r="B245" s="91"/>
      <c r="C245" s="83" t="s">
        <v>1742</v>
      </c>
      <c r="D245" s="84">
        <v>399</v>
      </c>
      <c r="E245" s="83"/>
      <c r="F245" s="84"/>
    </row>
    <row r="246" spans="1:6" s="86" customFormat="1" ht="12.75" customHeight="1">
      <c r="A246" s="83"/>
      <c r="B246" s="91"/>
      <c r="C246" s="83" t="s">
        <v>1743</v>
      </c>
      <c r="D246" s="84">
        <v>0</v>
      </c>
      <c r="E246" s="83"/>
      <c r="F246" s="84"/>
    </row>
    <row r="247" spans="1:6" s="86" customFormat="1" ht="12.75" customHeight="1">
      <c r="A247" s="83"/>
      <c r="B247" s="91"/>
      <c r="C247" s="83" t="s">
        <v>1744</v>
      </c>
      <c r="D247" s="84">
        <v>0</v>
      </c>
      <c r="E247" s="83"/>
      <c r="F247" s="84"/>
    </row>
    <row r="248" spans="1:6" s="86" customFormat="1" ht="12.75" customHeight="1">
      <c r="A248" s="83"/>
      <c r="B248" s="91"/>
      <c r="C248" s="83" t="s">
        <v>1745</v>
      </c>
      <c r="D248" s="84">
        <v>0</v>
      </c>
      <c r="E248" s="83"/>
      <c r="F248" s="84"/>
    </row>
    <row r="249" spans="1:6" s="86" customFormat="1" ht="12.75" customHeight="1">
      <c r="A249" s="83"/>
      <c r="B249" s="91"/>
      <c r="C249" s="83" t="s">
        <v>1746</v>
      </c>
      <c r="D249" s="84">
        <v>0</v>
      </c>
      <c r="E249" s="83"/>
      <c r="F249" s="84"/>
    </row>
    <row r="250" spans="1:6" s="86" customFormat="1" ht="12.75" customHeight="1">
      <c r="A250" s="83"/>
      <c r="B250" s="91"/>
      <c r="C250" s="83" t="s">
        <v>1747</v>
      </c>
      <c r="D250" s="84">
        <v>0</v>
      </c>
      <c r="E250" s="83"/>
      <c r="F250" s="84"/>
    </row>
    <row r="251" spans="1:6" s="86" customFormat="1" ht="12.75" customHeight="1">
      <c r="A251" s="83"/>
      <c r="B251" s="91"/>
      <c r="C251" s="83" t="s">
        <v>1748</v>
      </c>
      <c r="D251" s="84">
        <v>22</v>
      </c>
      <c r="E251" s="83"/>
      <c r="F251" s="84"/>
    </row>
    <row r="252" spans="1:6" s="86" customFormat="1" ht="12.75" customHeight="1">
      <c r="A252" s="83"/>
      <c r="B252" s="91"/>
      <c r="C252" s="83" t="s">
        <v>1749</v>
      </c>
      <c r="D252" s="84">
        <v>1985</v>
      </c>
      <c r="E252" s="83"/>
      <c r="F252" s="84"/>
    </row>
    <row r="253" spans="1:6" s="86" customFormat="1" ht="12.75" customHeight="1">
      <c r="A253" s="83"/>
      <c r="B253" s="91"/>
      <c r="C253" s="83" t="s">
        <v>1702</v>
      </c>
      <c r="D253" s="84">
        <v>1402</v>
      </c>
      <c r="E253" s="83"/>
      <c r="F253" s="84"/>
    </row>
    <row r="254" spans="1:6" s="86" customFormat="1" ht="12.75" customHeight="1">
      <c r="A254" s="83"/>
      <c r="B254" s="91"/>
      <c r="C254" s="83" t="s">
        <v>1703</v>
      </c>
      <c r="D254" s="84">
        <v>0</v>
      </c>
      <c r="E254" s="83"/>
      <c r="F254" s="84"/>
    </row>
    <row r="255" spans="1:6" s="86" customFormat="1" ht="12.75" customHeight="1">
      <c r="A255" s="83"/>
      <c r="B255" s="91"/>
      <c r="C255" s="83" t="s">
        <v>1704</v>
      </c>
      <c r="D255" s="84">
        <v>0</v>
      </c>
      <c r="E255" s="83" t="s">
        <v>862</v>
      </c>
      <c r="F255" s="84"/>
    </row>
    <row r="256" spans="1:6" s="86" customFormat="1" ht="12.75" customHeight="1">
      <c r="A256" s="83"/>
      <c r="B256" s="91"/>
      <c r="C256" s="83" t="s">
        <v>1750</v>
      </c>
      <c r="D256" s="84">
        <v>0</v>
      </c>
      <c r="E256" s="83" t="s">
        <v>863</v>
      </c>
      <c r="F256" s="84"/>
    </row>
    <row r="257" spans="1:6" s="86" customFormat="1" ht="12.75" customHeight="1">
      <c r="A257" s="83"/>
      <c r="B257" s="91"/>
      <c r="C257" s="83" t="s">
        <v>1751</v>
      </c>
      <c r="D257" s="84">
        <v>0</v>
      </c>
      <c r="E257" s="83" t="s">
        <v>864</v>
      </c>
      <c r="F257" s="84"/>
    </row>
    <row r="258" spans="1:6" s="86" customFormat="1" ht="12.75" customHeight="1">
      <c r="A258" s="83"/>
      <c r="B258" s="91"/>
      <c r="C258" s="83" t="s">
        <v>1752</v>
      </c>
      <c r="D258" s="84">
        <v>0</v>
      </c>
      <c r="E258" s="83" t="s">
        <v>865</v>
      </c>
      <c r="F258" s="84"/>
    </row>
    <row r="259" spans="1:6" s="86" customFormat="1" ht="12.75" customHeight="1">
      <c r="A259" s="83"/>
      <c r="B259" s="91"/>
      <c r="C259" s="83" t="s">
        <v>1753</v>
      </c>
      <c r="D259" s="84">
        <v>0</v>
      </c>
      <c r="E259" s="83" t="s">
        <v>866</v>
      </c>
      <c r="F259" s="84"/>
    </row>
    <row r="260" spans="1:6" s="86" customFormat="1" ht="12.75" customHeight="1">
      <c r="A260" s="83"/>
      <c r="B260" s="91"/>
      <c r="C260" s="83" t="s">
        <v>1754</v>
      </c>
      <c r="D260" s="84">
        <v>0</v>
      </c>
      <c r="E260" s="83" t="s">
        <v>862</v>
      </c>
      <c r="F260" s="84"/>
    </row>
    <row r="261" spans="1:6" s="86" customFormat="1" ht="12.75" customHeight="1">
      <c r="A261" s="83"/>
      <c r="B261" s="91"/>
      <c r="C261" s="83" t="s">
        <v>1755</v>
      </c>
      <c r="D261" s="84">
        <v>0</v>
      </c>
      <c r="E261" s="83" t="s">
        <v>863</v>
      </c>
      <c r="F261" s="84"/>
    </row>
    <row r="262" spans="1:6" s="86" customFormat="1" ht="12.75" customHeight="1">
      <c r="A262" s="83"/>
      <c r="B262" s="91"/>
      <c r="C262" s="83" t="s">
        <v>1756</v>
      </c>
      <c r="D262" s="84">
        <v>0</v>
      </c>
      <c r="E262" s="83" t="s">
        <v>864</v>
      </c>
      <c r="F262" s="84"/>
    </row>
    <row r="263" spans="1:6" s="86" customFormat="1" ht="12.75" customHeight="1">
      <c r="A263" s="83"/>
      <c r="B263" s="91"/>
      <c r="C263" s="83" t="s">
        <v>1757</v>
      </c>
      <c r="D263" s="84">
        <v>5</v>
      </c>
      <c r="E263" s="83" t="s">
        <v>865</v>
      </c>
      <c r="F263" s="84"/>
    </row>
    <row r="264" spans="1:6" s="86" customFormat="1" ht="12.75" customHeight="1">
      <c r="A264" s="83"/>
      <c r="B264" s="91"/>
      <c r="C264" s="83" t="s">
        <v>1758</v>
      </c>
      <c r="D264" s="84">
        <v>300</v>
      </c>
      <c r="E264" s="83" t="s">
        <v>866</v>
      </c>
      <c r="F264" s="84"/>
    </row>
    <row r="265" spans="1:6" s="86" customFormat="1" ht="12.75" customHeight="1">
      <c r="A265" s="83"/>
      <c r="B265" s="91"/>
      <c r="C265" s="83" t="s">
        <v>1759</v>
      </c>
      <c r="D265" s="84">
        <v>25</v>
      </c>
      <c r="E265" s="83"/>
      <c r="F265" s="84"/>
    </row>
    <row r="266" spans="1:6" s="86" customFormat="1" ht="12.75" customHeight="1">
      <c r="A266" s="83"/>
      <c r="B266" s="91"/>
      <c r="C266" s="83" t="s">
        <v>1760</v>
      </c>
      <c r="D266" s="84">
        <v>0</v>
      </c>
      <c r="E266" s="83"/>
      <c r="F266" s="84"/>
    </row>
    <row r="267" spans="1:6" s="86" customFormat="1" ht="12.75" customHeight="1">
      <c r="A267" s="83"/>
      <c r="B267" s="91"/>
      <c r="C267" s="83" t="s">
        <v>1761</v>
      </c>
      <c r="D267" s="84">
        <v>0</v>
      </c>
      <c r="E267" s="83"/>
      <c r="F267" s="84"/>
    </row>
    <row r="268" spans="1:6" s="86" customFormat="1" ht="12.75" customHeight="1">
      <c r="A268" s="83"/>
      <c r="B268" s="91"/>
      <c r="C268" s="83" t="s">
        <v>1762</v>
      </c>
      <c r="D268" s="84">
        <v>0</v>
      </c>
      <c r="E268" s="83"/>
      <c r="F268" s="84"/>
    </row>
    <row r="269" spans="1:6" s="86" customFormat="1" ht="12.75" customHeight="1">
      <c r="A269" s="83"/>
      <c r="B269" s="91"/>
      <c r="C269" s="83" t="s">
        <v>1763</v>
      </c>
      <c r="D269" s="84">
        <v>0</v>
      </c>
      <c r="E269" s="83"/>
      <c r="F269" s="84"/>
    </row>
    <row r="270" spans="1:6" s="86" customFormat="1" ht="12.75" customHeight="1">
      <c r="A270" s="83"/>
      <c r="B270" s="91"/>
      <c r="C270" s="83" t="s">
        <v>1764</v>
      </c>
      <c r="D270" s="84">
        <v>0</v>
      </c>
      <c r="E270" s="83"/>
      <c r="F270" s="84"/>
    </row>
    <row r="271" spans="1:6" s="86" customFormat="1" ht="12.75" customHeight="1">
      <c r="A271" s="83"/>
      <c r="B271" s="91"/>
      <c r="C271" s="83" t="s">
        <v>1710</v>
      </c>
      <c r="D271" s="84">
        <v>0</v>
      </c>
      <c r="E271" s="83"/>
      <c r="F271" s="84"/>
    </row>
    <row r="272" spans="1:6" s="86" customFormat="1" ht="12.75" customHeight="1">
      <c r="A272" s="83"/>
      <c r="B272" s="91"/>
      <c r="C272" s="83" t="s">
        <v>1711</v>
      </c>
      <c r="D272" s="84">
        <v>0</v>
      </c>
      <c r="E272" s="83"/>
      <c r="F272" s="84"/>
    </row>
    <row r="273" spans="1:6" s="86" customFormat="1" ht="12.75" customHeight="1">
      <c r="A273" s="83"/>
      <c r="B273" s="91"/>
      <c r="C273" s="83" t="s">
        <v>1765</v>
      </c>
      <c r="D273" s="84">
        <v>253</v>
      </c>
      <c r="E273" s="83"/>
      <c r="F273" s="84"/>
    </row>
    <row r="274" spans="1:6" s="86" customFormat="1" ht="12.75" customHeight="1">
      <c r="A274" s="83"/>
      <c r="B274" s="91"/>
      <c r="C274" s="83" t="s">
        <v>1766</v>
      </c>
      <c r="D274" s="84">
        <v>267</v>
      </c>
      <c r="E274" s="83"/>
      <c r="F274" s="84"/>
    </row>
    <row r="275" spans="1:6" s="86" customFormat="1" ht="12.75" customHeight="1">
      <c r="A275" s="83"/>
      <c r="B275" s="91"/>
      <c r="C275" s="83" t="s">
        <v>1702</v>
      </c>
      <c r="D275" s="84">
        <v>259</v>
      </c>
      <c r="E275" s="83"/>
      <c r="F275" s="84"/>
    </row>
    <row r="276" spans="1:6" s="86" customFormat="1" ht="12.75" customHeight="1">
      <c r="A276" s="83"/>
      <c r="B276" s="91"/>
      <c r="C276" s="83" t="s">
        <v>1703</v>
      </c>
      <c r="D276" s="84">
        <v>0</v>
      </c>
      <c r="E276" s="83"/>
      <c r="F276" s="84"/>
    </row>
    <row r="277" spans="1:6" s="86" customFormat="1" ht="12.75" customHeight="1">
      <c r="A277" s="83"/>
      <c r="B277" s="91"/>
      <c r="C277" s="83" t="s">
        <v>1704</v>
      </c>
      <c r="D277" s="84">
        <v>0</v>
      </c>
      <c r="E277" s="83"/>
      <c r="F277" s="84"/>
    </row>
    <row r="278" spans="1:6" s="86" customFormat="1" ht="12.75" customHeight="1">
      <c r="A278" s="83"/>
      <c r="B278" s="91"/>
      <c r="C278" s="83" t="s">
        <v>1767</v>
      </c>
      <c r="D278" s="84">
        <v>0</v>
      </c>
      <c r="E278" s="83"/>
      <c r="F278" s="84"/>
    </row>
    <row r="279" spans="1:6" s="86" customFormat="1" ht="12.75" customHeight="1">
      <c r="A279" s="83"/>
      <c r="B279" s="91"/>
      <c r="C279" s="83" t="s">
        <v>1768</v>
      </c>
      <c r="D279" s="84">
        <v>0</v>
      </c>
      <c r="E279" s="83"/>
      <c r="F279" s="84"/>
    </row>
    <row r="280" spans="1:6" s="86" customFormat="1" ht="12.75" customHeight="1">
      <c r="A280" s="83"/>
      <c r="B280" s="91"/>
      <c r="C280" s="83" t="s">
        <v>1769</v>
      </c>
      <c r="D280" s="84">
        <v>8</v>
      </c>
      <c r="E280" s="83"/>
      <c r="F280" s="84"/>
    </row>
    <row r="281" spans="1:6" s="86" customFormat="1" ht="12.75" customHeight="1">
      <c r="A281" s="83"/>
      <c r="B281" s="91"/>
      <c r="C281" s="83" t="s">
        <v>1770</v>
      </c>
      <c r="D281" s="84">
        <v>1741</v>
      </c>
      <c r="E281" s="83"/>
      <c r="F281" s="84"/>
    </row>
    <row r="282" spans="1:6" s="86" customFormat="1" ht="12.75" customHeight="1">
      <c r="A282" s="83"/>
      <c r="B282" s="91"/>
      <c r="C282" s="83" t="s">
        <v>1702</v>
      </c>
      <c r="D282" s="84">
        <v>408</v>
      </c>
      <c r="E282" s="83"/>
      <c r="F282" s="84"/>
    </row>
    <row r="283" spans="1:6" s="86" customFormat="1" ht="12.75" customHeight="1">
      <c r="A283" s="83"/>
      <c r="B283" s="91"/>
      <c r="C283" s="83" t="s">
        <v>1703</v>
      </c>
      <c r="D283" s="84">
        <v>0</v>
      </c>
      <c r="E283" s="83"/>
      <c r="F283" s="84"/>
    </row>
    <row r="284" spans="1:6" s="86" customFormat="1" ht="12.75" customHeight="1">
      <c r="A284" s="83"/>
      <c r="B284" s="91"/>
      <c r="C284" s="83" t="s">
        <v>1704</v>
      </c>
      <c r="D284" s="84">
        <v>0</v>
      </c>
      <c r="E284" s="83"/>
      <c r="F284" s="84"/>
    </row>
    <row r="285" spans="1:6" s="86" customFormat="1" ht="12.75" customHeight="1">
      <c r="A285" s="83"/>
      <c r="B285" s="91"/>
      <c r="C285" s="83" t="s">
        <v>1771</v>
      </c>
      <c r="D285" s="84">
        <v>0</v>
      </c>
      <c r="E285" s="83"/>
      <c r="F285" s="84"/>
    </row>
    <row r="286" spans="1:6" s="86" customFormat="1" ht="12.75" customHeight="1">
      <c r="A286" s="83"/>
      <c r="B286" s="91"/>
      <c r="C286" s="83" t="s">
        <v>1772</v>
      </c>
      <c r="D286" s="84">
        <v>5</v>
      </c>
      <c r="E286" s="83"/>
      <c r="F286" s="84"/>
    </row>
    <row r="287" spans="1:6" s="86" customFormat="1" ht="12.75" customHeight="1">
      <c r="A287" s="83"/>
      <c r="B287" s="91"/>
      <c r="C287" s="83" t="s">
        <v>1773</v>
      </c>
      <c r="D287" s="84">
        <v>1305</v>
      </c>
      <c r="E287" s="83"/>
      <c r="F287" s="84"/>
    </row>
    <row r="288" spans="1:6" s="86" customFormat="1" ht="12.75" customHeight="1">
      <c r="A288" s="83"/>
      <c r="B288" s="91"/>
      <c r="C288" s="83" t="s">
        <v>1711</v>
      </c>
      <c r="D288" s="84">
        <v>0</v>
      </c>
      <c r="E288" s="83"/>
      <c r="F288" s="84"/>
    </row>
    <row r="289" spans="1:6" s="86" customFormat="1" ht="12.75" customHeight="1">
      <c r="A289" s="83"/>
      <c r="B289" s="91"/>
      <c r="C289" s="83" t="s">
        <v>1774</v>
      </c>
      <c r="D289" s="84">
        <v>23</v>
      </c>
      <c r="E289" s="83"/>
      <c r="F289" s="84"/>
    </row>
    <row r="290" spans="1:6" s="86" customFormat="1" ht="12.75" customHeight="1">
      <c r="A290" s="83"/>
      <c r="B290" s="91"/>
      <c r="C290" s="83" t="s">
        <v>1775</v>
      </c>
      <c r="D290" s="84">
        <v>310</v>
      </c>
      <c r="E290" s="83"/>
      <c r="F290" s="84"/>
    </row>
    <row r="291" spans="1:6" s="86" customFormat="1" ht="12.75" customHeight="1">
      <c r="A291" s="83"/>
      <c r="B291" s="91"/>
      <c r="C291" s="83" t="s">
        <v>1702</v>
      </c>
      <c r="D291" s="84">
        <v>186</v>
      </c>
      <c r="E291" s="83"/>
      <c r="F291" s="84"/>
    </row>
    <row r="292" spans="1:6" s="86" customFormat="1" ht="12.75" customHeight="1">
      <c r="A292" s="83"/>
      <c r="B292" s="91"/>
      <c r="C292" s="83" t="s">
        <v>1703</v>
      </c>
      <c r="D292" s="84">
        <v>0</v>
      </c>
      <c r="E292" s="83"/>
      <c r="F292" s="84"/>
    </row>
    <row r="293" spans="1:6" s="86" customFormat="1" ht="12.75" customHeight="1">
      <c r="A293" s="83"/>
      <c r="B293" s="91"/>
      <c r="C293" s="83" t="s">
        <v>1704</v>
      </c>
      <c r="D293" s="84">
        <v>0</v>
      </c>
      <c r="E293" s="83"/>
      <c r="F293" s="84"/>
    </row>
    <row r="294" spans="1:6" s="86" customFormat="1" ht="12.75" customHeight="1">
      <c r="A294" s="83"/>
      <c r="B294" s="91"/>
      <c r="C294" s="83" t="s">
        <v>1776</v>
      </c>
      <c r="D294" s="84">
        <v>10</v>
      </c>
      <c r="E294" s="83"/>
      <c r="F294" s="84"/>
    </row>
    <row r="295" spans="1:6" s="86" customFormat="1" ht="12.75" customHeight="1">
      <c r="A295" s="83"/>
      <c r="B295" s="91"/>
      <c r="C295" s="83" t="s">
        <v>1777</v>
      </c>
      <c r="D295" s="84">
        <v>12</v>
      </c>
      <c r="E295" s="83"/>
      <c r="F295" s="84"/>
    </row>
    <row r="296" spans="1:6" s="86" customFormat="1" ht="12.75" customHeight="1">
      <c r="A296" s="83"/>
      <c r="B296" s="91"/>
      <c r="C296" s="83" t="s">
        <v>1778</v>
      </c>
      <c r="D296" s="84">
        <v>33</v>
      </c>
      <c r="E296" s="83"/>
      <c r="F296" s="84"/>
    </row>
    <row r="297" spans="1:6" s="86" customFormat="1" ht="12.75" customHeight="1">
      <c r="A297" s="83"/>
      <c r="B297" s="91"/>
      <c r="C297" s="83" t="s">
        <v>1779</v>
      </c>
      <c r="D297" s="84">
        <v>54</v>
      </c>
      <c r="E297" s="83"/>
      <c r="F297" s="84"/>
    </row>
    <row r="298" spans="1:6" s="86" customFormat="1" ht="12.75" customHeight="1">
      <c r="A298" s="83"/>
      <c r="B298" s="91"/>
      <c r="C298" s="83" t="s">
        <v>1780</v>
      </c>
      <c r="D298" s="84">
        <v>0</v>
      </c>
      <c r="E298" s="83"/>
      <c r="F298" s="84"/>
    </row>
    <row r="299" spans="1:6" s="86" customFormat="1" ht="12.75" customHeight="1">
      <c r="A299" s="83"/>
      <c r="B299" s="91"/>
      <c r="C299" s="83" t="s">
        <v>1781</v>
      </c>
      <c r="D299" s="84">
        <v>0</v>
      </c>
      <c r="E299" s="83"/>
      <c r="F299" s="84"/>
    </row>
    <row r="300" spans="1:6" s="86" customFormat="1" ht="12.75" customHeight="1">
      <c r="A300" s="83"/>
      <c r="B300" s="91"/>
      <c r="C300" s="83" t="s">
        <v>1711</v>
      </c>
      <c r="D300" s="84">
        <v>0</v>
      </c>
      <c r="E300" s="83"/>
      <c r="F300" s="84"/>
    </row>
    <row r="301" spans="1:6" s="86" customFormat="1" ht="12.75" customHeight="1">
      <c r="A301" s="83"/>
      <c r="B301" s="91"/>
      <c r="C301" s="83" t="s">
        <v>1782</v>
      </c>
      <c r="D301" s="84">
        <v>15</v>
      </c>
      <c r="E301" s="83"/>
      <c r="F301" s="84"/>
    </row>
    <row r="302" spans="1:6" s="86" customFormat="1" ht="12.75" customHeight="1">
      <c r="A302" s="83"/>
      <c r="B302" s="91"/>
      <c r="C302" s="83" t="s">
        <v>1783</v>
      </c>
      <c r="D302" s="84">
        <v>82</v>
      </c>
      <c r="E302" s="83"/>
      <c r="F302" s="84"/>
    </row>
    <row r="303" spans="1:6" s="86" customFormat="1" ht="12.75" customHeight="1">
      <c r="A303" s="83"/>
      <c r="B303" s="91"/>
      <c r="C303" s="83" t="s">
        <v>1784</v>
      </c>
      <c r="D303" s="84">
        <v>82</v>
      </c>
      <c r="E303" s="83"/>
      <c r="F303" s="84"/>
    </row>
    <row r="304" spans="1:6" s="86" customFormat="1" ht="12.75" customHeight="1">
      <c r="A304" s="83"/>
      <c r="B304" s="91"/>
      <c r="C304" s="83" t="s">
        <v>1785</v>
      </c>
      <c r="D304" s="84">
        <v>0</v>
      </c>
      <c r="E304" s="83"/>
      <c r="F304" s="84"/>
    </row>
    <row r="305" spans="1:6" s="86" customFormat="1" ht="12.75" customHeight="1">
      <c r="A305" s="83"/>
      <c r="B305" s="91"/>
      <c r="C305" s="83" t="s">
        <v>1786</v>
      </c>
      <c r="D305" s="84">
        <v>13362</v>
      </c>
      <c r="E305" s="83"/>
      <c r="F305" s="84"/>
    </row>
    <row r="306" spans="1:6" s="86" customFormat="1" ht="12.75" customHeight="1">
      <c r="A306" s="83"/>
      <c r="B306" s="91"/>
      <c r="C306" s="83" t="s">
        <v>1787</v>
      </c>
      <c r="D306" s="84">
        <v>348</v>
      </c>
      <c r="E306" s="83"/>
      <c r="F306" s="84"/>
    </row>
    <row r="307" spans="1:6" s="86" customFormat="1" ht="12.75" customHeight="1">
      <c r="A307" s="83"/>
      <c r="B307" s="91"/>
      <c r="C307" s="83" t="s">
        <v>1702</v>
      </c>
      <c r="D307" s="84">
        <v>345</v>
      </c>
      <c r="E307" s="83"/>
      <c r="F307" s="84"/>
    </row>
    <row r="308" spans="1:6" s="86" customFormat="1" ht="12.75" customHeight="1">
      <c r="A308" s="83"/>
      <c r="B308" s="91"/>
      <c r="C308" s="83" t="s">
        <v>1703</v>
      </c>
      <c r="D308" s="84">
        <v>0</v>
      </c>
      <c r="E308" s="83"/>
      <c r="F308" s="84"/>
    </row>
    <row r="309" spans="1:6" s="86" customFormat="1" ht="12.75" customHeight="1">
      <c r="A309" s="83"/>
      <c r="B309" s="91"/>
      <c r="C309" s="83" t="s">
        <v>1704</v>
      </c>
      <c r="D309" s="84">
        <v>0</v>
      </c>
      <c r="E309" s="83"/>
      <c r="F309" s="84"/>
    </row>
    <row r="310" spans="1:6" s="86" customFormat="1" ht="12.75" customHeight="1">
      <c r="A310" s="83"/>
      <c r="B310" s="91"/>
      <c r="C310" s="83" t="s">
        <v>1788</v>
      </c>
      <c r="D310" s="84">
        <v>3</v>
      </c>
      <c r="E310" s="83"/>
      <c r="F310" s="84"/>
    </row>
    <row r="311" spans="1:6" s="86" customFormat="1" ht="12.75" customHeight="1">
      <c r="A311" s="83"/>
      <c r="B311" s="91"/>
      <c r="C311" s="83" t="s">
        <v>1789</v>
      </c>
      <c r="D311" s="84">
        <v>8575</v>
      </c>
      <c r="E311" s="83"/>
      <c r="F311" s="84"/>
    </row>
    <row r="312" spans="1:6" s="86" customFormat="1" ht="12.75" customHeight="1">
      <c r="A312" s="83"/>
      <c r="B312" s="91"/>
      <c r="C312" s="83" t="s">
        <v>1790</v>
      </c>
      <c r="D312" s="84">
        <v>1026</v>
      </c>
      <c r="E312" s="83"/>
      <c r="F312" s="84"/>
    </row>
    <row r="313" spans="1:6" s="86" customFormat="1" ht="12.75" customHeight="1">
      <c r="A313" s="83"/>
      <c r="B313" s="91"/>
      <c r="C313" s="83" t="s">
        <v>1791</v>
      </c>
      <c r="D313" s="84">
        <v>3373</v>
      </c>
      <c r="E313" s="83" t="s">
        <v>862</v>
      </c>
      <c r="F313" s="84"/>
    </row>
    <row r="314" spans="1:6" s="86" customFormat="1" ht="12.75" customHeight="1">
      <c r="A314" s="83"/>
      <c r="B314" s="91"/>
      <c r="C314" s="83" t="s">
        <v>1792</v>
      </c>
      <c r="D314" s="84">
        <v>1206</v>
      </c>
      <c r="E314" s="83" t="s">
        <v>863</v>
      </c>
      <c r="F314" s="84"/>
    </row>
    <row r="315" spans="1:6" s="86" customFormat="1" ht="12.75" customHeight="1">
      <c r="A315" s="83"/>
      <c r="B315" s="91"/>
      <c r="C315" s="83" t="s">
        <v>1793</v>
      </c>
      <c r="D315" s="84">
        <v>0</v>
      </c>
      <c r="E315" s="83"/>
      <c r="F315" s="84"/>
    </row>
    <row r="316" spans="1:6" s="86" customFormat="1" ht="12.75" customHeight="1">
      <c r="A316" s="83"/>
      <c r="B316" s="91"/>
      <c r="C316" s="83" t="s">
        <v>1794</v>
      </c>
      <c r="D316" s="84">
        <v>0</v>
      </c>
      <c r="E316" s="83" t="s">
        <v>864</v>
      </c>
      <c r="F316" s="84"/>
    </row>
    <row r="317" spans="1:6" s="86" customFormat="1" ht="12.75" customHeight="1">
      <c r="A317" s="83"/>
      <c r="B317" s="91"/>
      <c r="C317" s="83" t="s">
        <v>1795</v>
      </c>
      <c r="D317" s="84">
        <v>0</v>
      </c>
      <c r="E317" s="83" t="s">
        <v>865</v>
      </c>
      <c r="F317" s="84"/>
    </row>
    <row r="318" spans="1:6" s="86" customFormat="1" ht="12.75" customHeight="1">
      <c r="A318" s="83"/>
      <c r="B318" s="91"/>
      <c r="C318" s="83" t="s">
        <v>1796</v>
      </c>
      <c r="D318" s="84">
        <v>2970</v>
      </c>
      <c r="E318" s="83" t="s">
        <v>866</v>
      </c>
      <c r="F318" s="84"/>
    </row>
    <row r="319" spans="1:6" s="86" customFormat="1" ht="12.75" customHeight="1">
      <c r="A319" s="83"/>
      <c r="B319" s="91"/>
      <c r="C319" s="83" t="s">
        <v>1797</v>
      </c>
      <c r="D319" s="84">
        <v>114</v>
      </c>
      <c r="E319" s="83" t="s">
        <v>862</v>
      </c>
      <c r="F319" s="84"/>
    </row>
    <row r="320" spans="1:6" s="86" customFormat="1" ht="12.75" customHeight="1">
      <c r="A320" s="83"/>
      <c r="B320" s="91"/>
      <c r="C320" s="83" t="s">
        <v>1798</v>
      </c>
      <c r="D320" s="84">
        <v>0</v>
      </c>
      <c r="E320" s="83" t="s">
        <v>863</v>
      </c>
      <c r="F320" s="84"/>
    </row>
    <row r="321" spans="1:6" s="86" customFormat="1" ht="12.75" customHeight="1">
      <c r="A321" s="83"/>
      <c r="B321" s="91"/>
      <c r="C321" s="83" t="s">
        <v>1799</v>
      </c>
      <c r="D321" s="84">
        <v>114</v>
      </c>
      <c r="E321" s="83" t="s">
        <v>864</v>
      </c>
      <c r="F321" s="84"/>
    </row>
    <row r="322" spans="1:6" s="86" customFormat="1" ht="12.75" customHeight="1">
      <c r="A322" s="83"/>
      <c r="B322" s="91"/>
      <c r="C322" s="83" t="s">
        <v>1800</v>
      </c>
      <c r="D322" s="84">
        <v>0</v>
      </c>
      <c r="E322" s="83" t="s">
        <v>865</v>
      </c>
      <c r="F322" s="84"/>
    </row>
    <row r="323" spans="1:6" s="86" customFormat="1" ht="12.75" customHeight="1">
      <c r="A323" s="83"/>
      <c r="B323" s="91"/>
      <c r="C323" s="83" t="s">
        <v>1801</v>
      </c>
      <c r="D323" s="84">
        <v>874</v>
      </c>
      <c r="E323" s="83" t="s">
        <v>866</v>
      </c>
      <c r="F323" s="84"/>
    </row>
    <row r="324" spans="1:6" s="86" customFormat="1" ht="12.75" customHeight="1">
      <c r="A324" s="83"/>
      <c r="B324" s="91"/>
      <c r="C324" s="83" t="s">
        <v>1802</v>
      </c>
      <c r="D324" s="84">
        <v>0</v>
      </c>
      <c r="E324" s="83" t="s">
        <v>874</v>
      </c>
      <c r="F324" s="83">
        <v>5511</v>
      </c>
    </row>
    <row r="325" spans="1:6" s="86" customFormat="1" ht="12.75" customHeight="1">
      <c r="A325" s="83"/>
      <c r="B325" s="91"/>
      <c r="C325" s="83" t="s">
        <v>1803</v>
      </c>
      <c r="D325" s="84">
        <v>0</v>
      </c>
      <c r="E325" s="83" t="s">
        <v>875</v>
      </c>
      <c r="F325" s="83">
        <v>93958</v>
      </c>
    </row>
    <row r="326" spans="1:6" s="86" customFormat="1" ht="12.75" customHeight="1">
      <c r="A326" s="83"/>
      <c r="B326" s="91"/>
      <c r="C326" s="83" t="s">
        <v>1804</v>
      </c>
      <c r="D326" s="84">
        <v>0</v>
      </c>
      <c r="E326" s="83" t="s">
        <v>876</v>
      </c>
      <c r="F326" s="83">
        <v>0</v>
      </c>
    </row>
    <row r="327" spans="1:6" s="86" customFormat="1" ht="12.75" customHeight="1">
      <c r="A327" s="83"/>
      <c r="B327" s="91"/>
      <c r="C327" s="83" t="s">
        <v>1805</v>
      </c>
      <c r="D327" s="84">
        <v>0</v>
      </c>
      <c r="E327" s="83" t="s">
        <v>877</v>
      </c>
      <c r="F327" s="83">
        <v>143152</v>
      </c>
    </row>
    <row r="328" spans="1:6" s="86" customFormat="1" ht="12.75" customHeight="1">
      <c r="A328" s="83"/>
      <c r="B328" s="91"/>
      <c r="C328" s="83" t="s">
        <v>1806</v>
      </c>
      <c r="D328" s="84">
        <v>0</v>
      </c>
      <c r="E328" s="83" t="s">
        <v>878</v>
      </c>
      <c r="F328" s="83">
        <f>SUM(F329:F332)</f>
        <v>16416</v>
      </c>
    </row>
    <row r="329" spans="1:6" s="86" customFormat="1" ht="12.75" customHeight="1">
      <c r="A329" s="83"/>
      <c r="B329" s="91"/>
      <c r="C329" s="83" t="s">
        <v>1807</v>
      </c>
      <c r="D329" s="84">
        <v>874</v>
      </c>
      <c r="E329" s="83" t="s">
        <v>879</v>
      </c>
      <c r="F329" s="83">
        <v>2193</v>
      </c>
    </row>
    <row r="330" spans="1:6" s="86" customFormat="1" ht="12.75" customHeight="1">
      <c r="A330" s="83"/>
      <c r="B330" s="91"/>
      <c r="C330" s="83" t="s">
        <v>1808</v>
      </c>
      <c r="D330" s="84">
        <v>3451</v>
      </c>
      <c r="E330" s="83" t="s">
        <v>880</v>
      </c>
      <c r="F330" s="83">
        <v>1060</v>
      </c>
    </row>
    <row r="331" spans="1:6" s="86" customFormat="1" ht="12.75" customHeight="1">
      <c r="A331" s="83"/>
      <c r="B331" s="91"/>
      <c r="C331" s="83" t="s">
        <v>1809</v>
      </c>
      <c r="D331" s="84">
        <v>3451</v>
      </c>
      <c r="E331" s="83" t="s">
        <v>881</v>
      </c>
      <c r="F331" s="83">
        <v>0</v>
      </c>
    </row>
    <row r="332" spans="1:6" s="86" customFormat="1" ht="12.75" customHeight="1">
      <c r="A332" s="83"/>
      <c r="B332" s="91"/>
      <c r="C332" s="83" t="s">
        <v>1810</v>
      </c>
      <c r="D332" s="84">
        <v>1329</v>
      </c>
      <c r="E332" s="83" t="s">
        <v>882</v>
      </c>
      <c r="F332" s="83">
        <v>13163</v>
      </c>
    </row>
    <row r="333" spans="1:6" s="86" customFormat="1" ht="12.75" customHeight="1">
      <c r="A333" s="83"/>
      <c r="B333" s="91"/>
      <c r="C333" s="83" t="s">
        <v>1811</v>
      </c>
      <c r="D333" s="84">
        <v>20</v>
      </c>
      <c r="E333" s="83" t="s">
        <v>883</v>
      </c>
      <c r="F333" s="83">
        <v>639</v>
      </c>
    </row>
    <row r="334" spans="1:6" s="86" customFormat="1" ht="12.75" customHeight="1">
      <c r="A334" s="83"/>
      <c r="B334" s="91"/>
      <c r="C334" s="83" t="s">
        <v>1702</v>
      </c>
      <c r="D334" s="84">
        <v>5</v>
      </c>
      <c r="E334" s="83" t="s">
        <v>884</v>
      </c>
      <c r="F334" s="83">
        <v>639</v>
      </c>
    </row>
    <row r="335" spans="1:6" s="86" customFormat="1" ht="12.75" customHeight="1">
      <c r="A335" s="83"/>
      <c r="B335" s="91"/>
      <c r="C335" s="83" t="s">
        <v>1703</v>
      </c>
      <c r="D335" s="84">
        <v>0</v>
      </c>
      <c r="E335" s="83" t="s">
        <v>885</v>
      </c>
      <c r="F335" s="83">
        <v>4033</v>
      </c>
    </row>
    <row r="336" spans="1:6" s="86" customFormat="1" ht="12.75" customHeight="1">
      <c r="A336" s="83"/>
      <c r="B336" s="91"/>
      <c r="C336" s="83" t="s">
        <v>1704</v>
      </c>
      <c r="D336" s="84">
        <v>0</v>
      </c>
      <c r="E336" s="83" t="s">
        <v>886</v>
      </c>
      <c r="F336" s="83">
        <v>3338</v>
      </c>
    </row>
    <row r="337" spans="1:6" s="86" customFormat="1" ht="12.75" customHeight="1">
      <c r="A337" s="83"/>
      <c r="B337" s="91"/>
      <c r="C337" s="83" t="s">
        <v>1812</v>
      </c>
      <c r="D337" s="84">
        <v>15</v>
      </c>
      <c r="E337" s="83" t="s">
        <v>887</v>
      </c>
      <c r="F337" s="83">
        <v>695</v>
      </c>
    </row>
    <row r="338" spans="1:6" s="86" customFormat="1" ht="12.75" customHeight="1">
      <c r="A338" s="83"/>
      <c r="B338" s="91"/>
      <c r="C338" s="83" t="s">
        <v>1813</v>
      </c>
      <c r="D338" s="84">
        <v>50</v>
      </c>
      <c r="E338" s="83" t="s">
        <v>888</v>
      </c>
      <c r="F338" s="83">
        <v>4832</v>
      </c>
    </row>
    <row r="339" spans="1:6" s="86" customFormat="1" ht="12.75" customHeight="1">
      <c r="A339" s="83"/>
      <c r="B339" s="91"/>
      <c r="C339" s="83" t="s">
        <v>1814</v>
      </c>
      <c r="D339" s="84">
        <v>0</v>
      </c>
      <c r="E339" s="83" t="s">
        <v>889</v>
      </c>
      <c r="F339" s="83"/>
    </row>
    <row r="340" spans="1:6" s="86" customFormat="1" ht="12.75" customHeight="1">
      <c r="A340" s="83"/>
      <c r="B340" s="91"/>
      <c r="C340" s="83" t="s">
        <v>1815</v>
      </c>
      <c r="D340" s="84">
        <v>0</v>
      </c>
      <c r="E340" s="83" t="s">
        <v>890</v>
      </c>
      <c r="F340" s="83"/>
    </row>
    <row r="341" spans="1:6" s="86" customFormat="1" ht="12.75" customHeight="1">
      <c r="A341" s="83"/>
      <c r="B341" s="91"/>
      <c r="C341" s="83" t="s">
        <v>1816</v>
      </c>
      <c r="D341" s="84">
        <v>0</v>
      </c>
      <c r="E341" s="83" t="s">
        <v>891</v>
      </c>
      <c r="F341" s="83"/>
    </row>
    <row r="342" spans="1:6" s="86" customFormat="1" ht="12.75" customHeight="1">
      <c r="A342" s="83"/>
      <c r="B342" s="91"/>
      <c r="C342" s="83" t="s">
        <v>1817</v>
      </c>
      <c r="D342" s="84">
        <v>0</v>
      </c>
      <c r="E342" s="83" t="s">
        <v>892</v>
      </c>
      <c r="F342" s="83"/>
    </row>
    <row r="343" spans="1:6" s="86" customFormat="1" ht="12.75" customHeight="1">
      <c r="A343" s="83"/>
      <c r="B343" s="91"/>
      <c r="C343" s="83" t="s">
        <v>1818</v>
      </c>
      <c r="D343" s="84">
        <v>0</v>
      </c>
      <c r="E343" s="83" t="s">
        <v>893</v>
      </c>
      <c r="F343" s="83"/>
    </row>
    <row r="344" spans="1:6" s="86" customFormat="1" ht="12.75" customHeight="1">
      <c r="A344" s="83"/>
      <c r="B344" s="91"/>
      <c r="C344" s="83" t="s">
        <v>1819</v>
      </c>
      <c r="D344" s="84">
        <v>0</v>
      </c>
      <c r="E344" s="83" t="s">
        <v>894</v>
      </c>
      <c r="F344" s="83">
        <v>4832</v>
      </c>
    </row>
    <row r="345" spans="1:6" s="86" customFormat="1" ht="12.75" customHeight="1">
      <c r="A345" s="83"/>
      <c r="B345" s="91"/>
      <c r="C345" s="83" t="s">
        <v>1820</v>
      </c>
      <c r="D345" s="84">
        <v>50</v>
      </c>
      <c r="E345" s="83" t="s">
        <v>1317</v>
      </c>
      <c r="F345" s="83">
        <v>13544</v>
      </c>
    </row>
    <row r="346" spans="1:6" s="86" customFormat="1" ht="12.75" customHeight="1">
      <c r="A346" s="83"/>
      <c r="B346" s="91"/>
      <c r="C346" s="83" t="s">
        <v>1821</v>
      </c>
      <c r="D346" s="84">
        <v>0</v>
      </c>
      <c r="E346" s="83" t="s">
        <v>1318</v>
      </c>
      <c r="F346" s="83">
        <v>13544</v>
      </c>
    </row>
    <row r="347" spans="1:6" s="86" customFormat="1" ht="12.75" customHeight="1">
      <c r="A347" s="83"/>
      <c r="B347" s="91"/>
      <c r="C347" s="83" t="s">
        <v>1822</v>
      </c>
      <c r="D347" s="84">
        <v>0</v>
      </c>
      <c r="E347" s="83" t="s">
        <v>897</v>
      </c>
      <c r="F347" s="83">
        <v>34349</v>
      </c>
    </row>
    <row r="348" spans="1:6" s="86" customFormat="1" ht="12.75" customHeight="1">
      <c r="A348" s="83"/>
      <c r="B348" s="91"/>
      <c r="C348" s="83" t="s">
        <v>1814</v>
      </c>
      <c r="D348" s="84">
        <v>0</v>
      </c>
      <c r="E348" s="83" t="s">
        <v>377</v>
      </c>
      <c r="F348" s="83">
        <f>SUM(F349:F356)</f>
        <v>1859</v>
      </c>
    </row>
    <row r="349" spans="1:6" s="86" customFormat="1" ht="12.75" customHeight="1">
      <c r="A349" s="83"/>
      <c r="B349" s="91"/>
      <c r="C349" s="83" t="s">
        <v>1823</v>
      </c>
      <c r="D349" s="84">
        <v>0</v>
      </c>
      <c r="E349" s="83" t="s">
        <v>1319</v>
      </c>
      <c r="F349" s="83">
        <v>0</v>
      </c>
    </row>
    <row r="350" spans="1:6" s="86" customFormat="1" ht="12.75" customHeight="1">
      <c r="A350" s="83"/>
      <c r="B350" s="91"/>
      <c r="C350" s="83" t="s">
        <v>1824</v>
      </c>
      <c r="D350" s="84">
        <v>0</v>
      </c>
      <c r="E350" s="83" t="s">
        <v>1320</v>
      </c>
      <c r="F350" s="83">
        <v>0</v>
      </c>
    </row>
    <row r="351" spans="1:6" s="86" customFormat="1" ht="12.75" customHeight="1">
      <c r="A351" s="83"/>
      <c r="B351" s="91"/>
      <c r="C351" s="83" t="s">
        <v>1825</v>
      </c>
      <c r="D351" s="84">
        <v>0</v>
      </c>
      <c r="E351" s="83" t="s">
        <v>1321</v>
      </c>
      <c r="F351" s="83">
        <v>0</v>
      </c>
    </row>
    <row r="352" spans="1:6" s="86" customFormat="1" ht="12.75" customHeight="1">
      <c r="A352" s="83"/>
      <c r="B352" s="91"/>
      <c r="C352" s="83" t="s">
        <v>1826</v>
      </c>
      <c r="D352" s="84">
        <v>0</v>
      </c>
      <c r="E352" s="83" t="s">
        <v>1322</v>
      </c>
      <c r="F352" s="83">
        <v>500</v>
      </c>
    </row>
    <row r="353" spans="1:6" s="86" customFormat="1" ht="12.75" customHeight="1">
      <c r="A353" s="83"/>
      <c r="B353" s="91"/>
      <c r="C353" s="83" t="s">
        <v>1827</v>
      </c>
      <c r="D353" s="84">
        <v>80</v>
      </c>
      <c r="E353" s="83" t="s">
        <v>1323</v>
      </c>
      <c r="F353" s="83">
        <v>0</v>
      </c>
    </row>
    <row r="354" spans="1:6" s="86" customFormat="1" ht="12.75" customHeight="1">
      <c r="A354" s="83"/>
      <c r="B354" s="91"/>
      <c r="C354" s="83" t="s">
        <v>1814</v>
      </c>
      <c r="D354" s="84">
        <v>0</v>
      </c>
      <c r="E354" s="83" t="s">
        <v>1324</v>
      </c>
      <c r="F354" s="83">
        <v>0</v>
      </c>
    </row>
    <row r="355" spans="1:6" s="86" customFormat="1" ht="12.75" customHeight="1">
      <c r="A355" s="83"/>
      <c r="B355" s="91"/>
      <c r="C355" s="83" t="s">
        <v>1828</v>
      </c>
      <c r="D355" s="84">
        <v>0</v>
      </c>
      <c r="E355" s="83" t="s">
        <v>1325</v>
      </c>
      <c r="F355" s="83">
        <v>1359</v>
      </c>
    </row>
    <row r="356" spans="1:6" s="86" customFormat="1" ht="12.75" customHeight="1">
      <c r="A356" s="83"/>
      <c r="B356" s="91"/>
      <c r="C356" s="83" t="s">
        <v>1829</v>
      </c>
      <c r="D356" s="84">
        <v>0</v>
      </c>
      <c r="E356" s="83" t="s">
        <v>1326</v>
      </c>
      <c r="F356" s="83">
        <v>0</v>
      </c>
    </row>
    <row r="357" spans="1:6" s="86" customFormat="1" ht="12.75" customHeight="1">
      <c r="A357" s="83"/>
      <c r="B357" s="91"/>
      <c r="C357" s="83" t="s">
        <v>1830</v>
      </c>
      <c r="D357" s="84">
        <v>80</v>
      </c>
      <c r="E357" s="83" t="s">
        <v>1327</v>
      </c>
      <c r="F357" s="83">
        <f>SUM(F359:F359)</f>
        <v>0</v>
      </c>
    </row>
    <row r="358" spans="1:6" s="86" customFormat="1" ht="12.75" customHeight="1">
      <c r="A358" s="83"/>
      <c r="B358" s="91"/>
      <c r="C358" s="83" t="s">
        <v>1831</v>
      </c>
      <c r="D358" s="84">
        <v>0</v>
      </c>
      <c r="E358" s="83" t="s">
        <v>908</v>
      </c>
      <c r="F358" s="84">
        <v>3453</v>
      </c>
    </row>
    <row r="359" spans="1:6" s="86" customFormat="1" ht="12.75" customHeight="1">
      <c r="A359" s="83"/>
      <c r="B359" s="91"/>
      <c r="C359" s="83" t="s">
        <v>1832</v>
      </c>
      <c r="D359" s="84">
        <v>260</v>
      </c>
      <c r="E359" s="83" t="s">
        <v>1319</v>
      </c>
      <c r="F359" s="83">
        <v>0</v>
      </c>
    </row>
    <row r="360" spans="1:6" s="86" customFormat="1" ht="12.75" customHeight="1">
      <c r="A360" s="83"/>
      <c r="B360" s="91"/>
      <c r="C360" s="83" t="s">
        <v>1814</v>
      </c>
      <c r="D360" s="84">
        <v>0</v>
      </c>
      <c r="E360" s="83" t="s">
        <v>1328</v>
      </c>
      <c r="F360" s="83">
        <v>3299</v>
      </c>
    </row>
    <row r="361" spans="1:6" s="86" customFormat="1" ht="12.75" customHeight="1">
      <c r="A361" s="83"/>
      <c r="B361" s="91"/>
      <c r="C361" s="83" t="s">
        <v>1833</v>
      </c>
      <c r="D361" s="84">
        <v>0</v>
      </c>
      <c r="E361" s="83" t="s">
        <v>1329</v>
      </c>
      <c r="F361" s="83">
        <v>154</v>
      </c>
    </row>
    <row r="362" spans="1:6" s="86" customFormat="1" ht="12.75" customHeight="1">
      <c r="A362" s="83"/>
      <c r="B362" s="91"/>
      <c r="C362" s="83" t="s">
        <v>1834</v>
      </c>
      <c r="D362" s="84">
        <v>0</v>
      </c>
      <c r="E362" s="83" t="s">
        <v>1330</v>
      </c>
      <c r="F362" s="83">
        <f>SUM(F363:F366)</f>
        <v>1093</v>
      </c>
    </row>
    <row r="363" spans="1:6" s="86" customFormat="1" ht="12.75" customHeight="1">
      <c r="A363" s="83"/>
      <c r="B363" s="91"/>
      <c r="C363" s="83" t="s">
        <v>1835</v>
      </c>
      <c r="D363" s="84">
        <v>260</v>
      </c>
      <c r="E363" s="83" t="s">
        <v>1331</v>
      </c>
      <c r="F363" s="83">
        <v>858</v>
      </c>
    </row>
    <row r="364" spans="1:6" s="86" customFormat="1" ht="12.75" customHeight="1">
      <c r="A364" s="83"/>
      <c r="B364" s="91"/>
      <c r="C364" s="83" t="s">
        <v>1836</v>
      </c>
      <c r="D364" s="84">
        <v>0</v>
      </c>
      <c r="E364" s="83" t="s">
        <v>1332</v>
      </c>
      <c r="F364" s="83">
        <v>0</v>
      </c>
    </row>
    <row r="365" spans="1:6" s="86" customFormat="1" ht="12.75" customHeight="1">
      <c r="A365" s="83"/>
      <c r="B365" s="91"/>
      <c r="C365" s="83" t="s">
        <v>1837</v>
      </c>
      <c r="D365" s="84">
        <v>0</v>
      </c>
      <c r="E365" s="83" t="s">
        <v>1333</v>
      </c>
      <c r="F365" s="83">
        <v>0</v>
      </c>
    </row>
    <row r="366" spans="1:6" s="86" customFormat="1" ht="12.75" customHeight="1">
      <c r="A366" s="83"/>
      <c r="B366" s="91"/>
      <c r="C366" s="87" t="s">
        <v>1838</v>
      </c>
      <c r="D366" s="87">
        <v>0</v>
      </c>
      <c r="E366" s="83" t="s">
        <v>1334</v>
      </c>
      <c r="F366" s="83">
        <v>235</v>
      </c>
    </row>
    <row r="367" spans="1:6" s="86" customFormat="1" ht="12.75" customHeight="1">
      <c r="A367" s="83"/>
      <c r="B367" s="91"/>
      <c r="C367" s="87" t="s">
        <v>1839</v>
      </c>
      <c r="D367" s="87">
        <v>0</v>
      </c>
      <c r="E367" s="83" t="s">
        <v>1335</v>
      </c>
      <c r="F367" s="83">
        <f>SUM(F368:F373)</f>
        <v>2556</v>
      </c>
    </row>
    <row r="368" spans="1:6" s="86" customFormat="1" ht="12.75" customHeight="1">
      <c r="A368" s="83"/>
      <c r="B368" s="91"/>
      <c r="C368" s="87" t="s">
        <v>1840</v>
      </c>
      <c r="D368" s="87">
        <v>0</v>
      </c>
      <c r="E368" s="83" t="s">
        <v>1319</v>
      </c>
      <c r="F368" s="83">
        <v>323</v>
      </c>
    </row>
    <row r="369" spans="1:6" s="86" customFormat="1" ht="12.75" customHeight="1">
      <c r="A369" s="83"/>
      <c r="B369" s="91"/>
      <c r="C369" s="87" t="s">
        <v>1841</v>
      </c>
      <c r="D369" s="87">
        <v>46</v>
      </c>
      <c r="E369" s="83" t="s">
        <v>1336</v>
      </c>
      <c r="F369" s="83">
        <v>649</v>
      </c>
    </row>
    <row r="370" spans="1:6" s="86" customFormat="1" ht="12.75" customHeight="1">
      <c r="A370" s="83"/>
      <c r="B370" s="91"/>
      <c r="C370" s="87" t="s">
        <v>1842</v>
      </c>
      <c r="D370" s="87">
        <v>0</v>
      </c>
      <c r="E370" s="83" t="s">
        <v>1337</v>
      </c>
      <c r="F370" s="83">
        <v>0</v>
      </c>
    </row>
    <row r="371" spans="1:6" s="86" customFormat="1" ht="12.75" customHeight="1">
      <c r="A371" s="83"/>
      <c r="B371" s="91"/>
      <c r="C371" s="87" t="s">
        <v>1843</v>
      </c>
      <c r="D371" s="87">
        <v>0</v>
      </c>
      <c r="E371" s="83" t="s">
        <v>1338</v>
      </c>
      <c r="F371" s="83">
        <v>0</v>
      </c>
    </row>
    <row r="372" spans="1:6" s="86" customFormat="1" ht="12.75" customHeight="1">
      <c r="A372" s="83"/>
      <c r="B372" s="91"/>
      <c r="C372" s="87" t="s">
        <v>1844</v>
      </c>
      <c r="D372" s="87">
        <v>0</v>
      </c>
      <c r="E372" s="83" t="s">
        <v>1339</v>
      </c>
      <c r="F372" s="83">
        <v>1511</v>
      </c>
    </row>
    <row r="373" spans="1:6" s="86" customFormat="1" ht="12.75" customHeight="1">
      <c r="A373" s="83"/>
      <c r="B373" s="91"/>
      <c r="C373" s="87" t="s">
        <v>1845</v>
      </c>
      <c r="D373" s="87">
        <v>0</v>
      </c>
      <c r="E373" s="83" t="s">
        <v>1340</v>
      </c>
      <c r="F373" s="83">
        <v>73</v>
      </c>
    </row>
    <row r="374" spans="1:6" s="86" customFormat="1" ht="12.75" customHeight="1">
      <c r="A374" s="83"/>
      <c r="B374" s="91"/>
      <c r="C374" s="87" t="s">
        <v>1846</v>
      </c>
      <c r="D374" s="87">
        <v>0</v>
      </c>
      <c r="E374" s="83" t="s">
        <v>1341</v>
      </c>
      <c r="F374" s="83">
        <f>SUM(F375:F377)</f>
        <v>908</v>
      </c>
    </row>
    <row r="375" spans="1:6" s="86" customFormat="1" ht="12.75" customHeight="1">
      <c r="A375" s="83"/>
      <c r="B375" s="91"/>
      <c r="C375" s="87" t="s">
        <v>1847</v>
      </c>
      <c r="D375" s="87">
        <v>46</v>
      </c>
      <c r="E375" s="83" t="s">
        <v>1342</v>
      </c>
      <c r="F375" s="83">
        <v>908</v>
      </c>
    </row>
    <row r="376" spans="1:6" s="86" customFormat="1" ht="12.75" customHeight="1">
      <c r="A376" s="83"/>
      <c r="B376" s="91"/>
      <c r="C376" s="87" t="s">
        <v>1848</v>
      </c>
      <c r="D376" s="87">
        <v>25</v>
      </c>
      <c r="E376" s="83" t="s">
        <v>1343</v>
      </c>
      <c r="F376" s="83">
        <v>0</v>
      </c>
    </row>
    <row r="377" spans="1:6" s="86" customFormat="1" ht="12.75" customHeight="1">
      <c r="A377" s="83"/>
      <c r="B377" s="91"/>
      <c r="C377" s="87" t="s">
        <v>1849</v>
      </c>
      <c r="D377" s="87">
        <v>0</v>
      </c>
      <c r="E377" s="83" t="s">
        <v>1344</v>
      </c>
      <c r="F377" s="83">
        <v>0</v>
      </c>
    </row>
    <row r="378" spans="1:6" s="86" customFormat="1" ht="12.75" customHeight="1">
      <c r="A378" s="83"/>
      <c r="B378" s="91"/>
      <c r="C378" s="87" t="s">
        <v>1850</v>
      </c>
      <c r="D378" s="87">
        <v>0</v>
      </c>
      <c r="E378" s="83" t="s">
        <v>390</v>
      </c>
      <c r="F378" s="83">
        <f>SUM(F379,F393,F401,F412,F421,F430)</f>
        <v>65966</v>
      </c>
    </row>
    <row r="379" spans="1:6" s="86" customFormat="1" ht="12.75" customHeight="1">
      <c r="A379" s="83"/>
      <c r="B379" s="91"/>
      <c r="C379" s="87" t="s">
        <v>1851</v>
      </c>
      <c r="D379" s="87">
        <v>25</v>
      </c>
      <c r="E379" s="83" t="s">
        <v>1345</v>
      </c>
      <c r="F379" s="83">
        <f>SUM(F380:F392)</f>
        <v>12444</v>
      </c>
    </row>
    <row r="380" spans="1:6" s="86" customFormat="1" ht="12.75" customHeight="1">
      <c r="A380" s="83"/>
      <c r="B380" s="91"/>
      <c r="C380" s="87" t="s">
        <v>1852</v>
      </c>
      <c r="D380" s="87">
        <v>0</v>
      </c>
      <c r="E380" s="83" t="s">
        <v>851</v>
      </c>
      <c r="F380" s="83">
        <v>876</v>
      </c>
    </row>
    <row r="381" spans="1:6" s="86" customFormat="1" ht="12.75" customHeight="1">
      <c r="A381" s="83"/>
      <c r="B381" s="91"/>
      <c r="C381" s="87" t="s">
        <v>1853</v>
      </c>
      <c r="D381" s="87">
        <v>0</v>
      </c>
      <c r="E381" s="83" t="s">
        <v>719</v>
      </c>
      <c r="F381" s="83">
        <v>0</v>
      </c>
    </row>
    <row r="382" spans="1:6" s="86" customFormat="1" ht="12.75" customHeight="1">
      <c r="A382" s="83"/>
      <c r="B382" s="91"/>
      <c r="C382" s="87" t="s">
        <v>1854</v>
      </c>
      <c r="D382" s="87">
        <v>848</v>
      </c>
      <c r="E382" s="83" t="s">
        <v>721</v>
      </c>
      <c r="F382" s="83">
        <v>0</v>
      </c>
    </row>
    <row r="383" spans="1:6" s="86" customFormat="1" ht="12.75" customHeight="1">
      <c r="A383" s="83"/>
      <c r="B383" s="91"/>
      <c r="C383" s="87" t="s">
        <v>1855</v>
      </c>
      <c r="D383" s="87">
        <v>0</v>
      </c>
      <c r="E383" s="83" t="s">
        <v>1346</v>
      </c>
      <c r="F383" s="83">
        <v>772</v>
      </c>
    </row>
    <row r="384" spans="1:6" s="86" customFormat="1" ht="12.75" customHeight="1">
      <c r="A384" s="83"/>
      <c r="B384" s="91"/>
      <c r="C384" s="87" t="s">
        <v>1856</v>
      </c>
      <c r="D384" s="87">
        <v>0</v>
      </c>
      <c r="E384" s="83" t="s">
        <v>1347</v>
      </c>
      <c r="F384" s="83">
        <v>150</v>
      </c>
    </row>
    <row r="385" spans="1:6" s="86" customFormat="1" ht="12.75" customHeight="1">
      <c r="A385" s="83"/>
      <c r="B385" s="91"/>
      <c r="C385" s="87" t="s">
        <v>1857</v>
      </c>
      <c r="D385" s="87">
        <v>0</v>
      </c>
      <c r="E385" s="83" t="s">
        <v>1348</v>
      </c>
      <c r="F385" s="83">
        <v>0</v>
      </c>
    </row>
    <row r="386" spans="1:6" s="86" customFormat="1" ht="12.75" customHeight="1">
      <c r="A386" s="83"/>
      <c r="B386" s="91"/>
      <c r="C386" s="87" t="s">
        <v>1858</v>
      </c>
      <c r="D386" s="87">
        <v>848</v>
      </c>
      <c r="E386" s="83" t="s">
        <v>1349</v>
      </c>
      <c r="F386" s="83">
        <v>1692</v>
      </c>
    </row>
    <row r="387" spans="1:6" s="86" customFormat="1" ht="12.75" customHeight="1">
      <c r="A387" s="83"/>
      <c r="B387" s="91"/>
      <c r="C387" s="87" t="s">
        <v>1859</v>
      </c>
      <c r="D387" s="87">
        <v>2823</v>
      </c>
      <c r="E387" s="83" t="s">
        <v>1350</v>
      </c>
      <c r="F387" s="83">
        <v>522</v>
      </c>
    </row>
    <row r="388" spans="1:6" s="86" customFormat="1" ht="12.75" customHeight="1">
      <c r="A388" s="83"/>
      <c r="B388" s="91"/>
      <c r="C388" s="87" t="s">
        <v>1860</v>
      </c>
      <c r="D388" s="87">
        <v>1252</v>
      </c>
      <c r="E388" s="83" t="s">
        <v>1351</v>
      </c>
      <c r="F388" s="83">
        <v>1295</v>
      </c>
    </row>
    <row r="389" spans="1:6" s="86" customFormat="1" ht="12.75" customHeight="1">
      <c r="A389" s="83"/>
      <c r="B389" s="91"/>
      <c r="C389" s="87" t="s">
        <v>1861</v>
      </c>
      <c r="D389" s="87">
        <v>4</v>
      </c>
      <c r="E389" s="83" t="s">
        <v>1352</v>
      </c>
      <c r="F389" s="83">
        <v>50</v>
      </c>
    </row>
    <row r="390" spans="1:6" s="86" customFormat="1" ht="12.75" customHeight="1">
      <c r="A390" s="83"/>
      <c r="B390" s="91"/>
      <c r="C390" s="87" t="s">
        <v>1862</v>
      </c>
      <c r="D390" s="87">
        <v>0</v>
      </c>
      <c r="E390" s="83" t="s">
        <v>1353</v>
      </c>
      <c r="F390" s="83">
        <v>718</v>
      </c>
    </row>
    <row r="391" spans="1:6" s="86" customFormat="1" ht="12.75" customHeight="1">
      <c r="A391" s="83"/>
      <c r="B391" s="91"/>
      <c r="C391" s="87" t="s">
        <v>1863</v>
      </c>
      <c r="D391" s="87">
        <v>0</v>
      </c>
      <c r="E391" s="83" t="s">
        <v>1354</v>
      </c>
      <c r="F391" s="83">
        <v>33</v>
      </c>
    </row>
    <row r="392" spans="1:6" s="86" customFormat="1" ht="12.75" customHeight="1">
      <c r="A392" s="83"/>
      <c r="B392" s="91"/>
      <c r="C392" s="87" t="s">
        <v>1864</v>
      </c>
      <c r="D392" s="87">
        <v>1</v>
      </c>
      <c r="E392" s="83" t="s">
        <v>1355</v>
      </c>
      <c r="F392" s="83">
        <v>6336</v>
      </c>
    </row>
    <row r="393" spans="1:6" s="86" customFormat="1" ht="12.75" customHeight="1">
      <c r="A393" s="83"/>
      <c r="B393" s="91"/>
      <c r="C393" s="87" t="s">
        <v>1865</v>
      </c>
      <c r="D393" s="87">
        <v>0</v>
      </c>
      <c r="E393" s="83" t="s">
        <v>1356</v>
      </c>
      <c r="F393" s="83">
        <f>SUM(F394:F400)</f>
        <v>7880</v>
      </c>
    </row>
    <row r="394" spans="1:6" s="86" customFormat="1" ht="12.75" customHeight="1">
      <c r="A394" s="83"/>
      <c r="B394" s="91"/>
      <c r="C394" s="87" t="s">
        <v>1866</v>
      </c>
      <c r="D394" s="87">
        <v>0</v>
      </c>
      <c r="E394" s="83" t="s">
        <v>851</v>
      </c>
      <c r="F394" s="83">
        <v>55</v>
      </c>
    </row>
    <row r="395" spans="1:6" s="86" customFormat="1" ht="12.75" customHeight="1">
      <c r="A395" s="83"/>
      <c r="B395" s="91"/>
      <c r="C395" s="87" t="s">
        <v>1867</v>
      </c>
      <c r="D395" s="87">
        <v>10</v>
      </c>
      <c r="E395" s="83" t="s">
        <v>719</v>
      </c>
      <c r="F395" s="83">
        <v>0</v>
      </c>
    </row>
    <row r="396" spans="1:6" s="86" customFormat="1" ht="12.75" customHeight="1">
      <c r="A396" s="83"/>
      <c r="B396" s="91"/>
      <c r="C396" s="87" t="s">
        <v>1868</v>
      </c>
      <c r="D396" s="87">
        <v>122</v>
      </c>
      <c r="E396" s="83" t="s">
        <v>721</v>
      </c>
      <c r="F396" s="83">
        <v>0</v>
      </c>
    </row>
    <row r="397" spans="1:6" s="86" customFormat="1" ht="12.75" customHeight="1">
      <c r="A397" s="83"/>
      <c r="B397" s="91"/>
      <c r="C397" s="87" t="s">
        <v>1869</v>
      </c>
      <c r="D397" s="87">
        <v>242</v>
      </c>
      <c r="E397" s="83" t="s">
        <v>1357</v>
      </c>
      <c r="F397" s="83">
        <v>6722</v>
      </c>
    </row>
    <row r="398" spans="1:6" s="86" customFormat="1" ht="12.75" customHeight="1">
      <c r="A398" s="83"/>
      <c r="B398" s="91"/>
      <c r="C398" s="87" t="s">
        <v>1870</v>
      </c>
      <c r="D398" s="87">
        <v>4</v>
      </c>
      <c r="E398" s="83" t="s">
        <v>1358</v>
      </c>
      <c r="F398" s="83">
        <v>729</v>
      </c>
    </row>
    <row r="399" spans="1:6" s="86" customFormat="1" ht="12.75" customHeight="1">
      <c r="A399" s="83"/>
      <c r="B399" s="91"/>
      <c r="C399" s="87" t="s">
        <v>1871</v>
      </c>
      <c r="D399" s="87">
        <v>19</v>
      </c>
      <c r="E399" s="83" t="s">
        <v>1359</v>
      </c>
      <c r="F399" s="83">
        <v>0</v>
      </c>
    </row>
    <row r="400" spans="1:6" s="86" customFormat="1" ht="12.75" customHeight="1">
      <c r="A400" s="83"/>
      <c r="B400" s="91"/>
      <c r="C400" s="87" t="s">
        <v>1872</v>
      </c>
      <c r="D400" s="87">
        <v>3</v>
      </c>
      <c r="E400" s="83" t="s">
        <v>1360</v>
      </c>
      <c r="F400" s="83">
        <v>374</v>
      </c>
    </row>
    <row r="401" spans="1:6" s="86" customFormat="1" ht="12.75" customHeight="1">
      <c r="A401" s="83"/>
      <c r="B401" s="91"/>
      <c r="C401" s="87" t="s">
        <v>1873</v>
      </c>
      <c r="D401" s="87">
        <v>847</v>
      </c>
      <c r="E401" s="83" t="s">
        <v>1361</v>
      </c>
      <c r="F401" s="83">
        <f>SUM(F402:F411)</f>
        <v>8434</v>
      </c>
    </row>
    <row r="402" spans="1:6" s="86" customFormat="1" ht="12.75" customHeight="1">
      <c r="A402" s="83"/>
      <c r="B402" s="91"/>
      <c r="C402" s="87" t="s">
        <v>1874</v>
      </c>
      <c r="D402" s="87">
        <v>7</v>
      </c>
      <c r="E402" s="83" t="s">
        <v>851</v>
      </c>
      <c r="F402" s="83">
        <v>404</v>
      </c>
    </row>
    <row r="403" spans="1:6" s="86" customFormat="1" ht="12.75" customHeight="1">
      <c r="A403" s="83"/>
      <c r="B403" s="91"/>
      <c r="C403" s="87" t="s">
        <v>1861</v>
      </c>
      <c r="D403" s="87">
        <v>0</v>
      </c>
      <c r="E403" s="83" t="s">
        <v>719</v>
      </c>
      <c r="F403" s="83">
        <v>75</v>
      </c>
    </row>
    <row r="404" spans="1:6" s="86" customFormat="1" ht="12.75" customHeight="1">
      <c r="A404" s="83"/>
      <c r="B404" s="91"/>
      <c r="C404" s="87" t="s">
        <v>1862</v>
      </c>
      <c r="D404" s="87">
        <v>0</v>
      </c>
      <c r="E404" s="83" t="s">
        <v>721</v>
      </c>
      <c r="F404" s="83">
        <v>0</v>
      </c>
    </row>
    <row r="405" spans="1:6" s="86" customFormat="1" ht="12.75" customHeight="1">
      <c r="A405" s="83"/>
      <c r="B405" s="91"/>
      <c r="C405" s="87" t="s">
        <v>1863</v>
      </c>
      <c r="D405" s="87">
        <v>0</v>
      </c>
      <c r="E405" s="83" t="s">
        <v>1362</v>
      </c>
      <c r="F405" s="83">
        <v>0</v>
      </c>
    </row>
    <row r="406" spans="1:6" s="86" customFormat="1" ht="12.75" customHeight="1">
      <c r="A406" s="83"/>
      <c r="B406" s="91"/>
      <c r="C406" s="87" t="s">
        <v>1875</v>
      </c>
      <c r="D406" s="87">
        <v>7</v>
      </c>
      <c r="E406" s="83" t="s">
        <v>1363</v>
      </c>
      <c r="F406" s="83">
        <v>740</v>
      </c>
    </row>
    <row r="407" spans="1:6" s="86" customFormat="1" ht="12.75" customHeight="1">
      <c r="A407" s="83"/>
      <c r="B407" s="91"/>
      <c r="C407" s="87" t="s">
        <v>1876</v>
      </c>
      <c r="D407" s="87">
        <v>0</v>
      </c>
      <c r="E407" s="83" t="s">
        <v>1364</v>
      </c>
      <c r="F407" s="83">
        <v>145</v>
      </c>
    </row>
    <row r="408" spans="1:6" s="86" customFormat="1" ht="12.75" customHeight="1">
      <c r="A408" s="83"/>
      <c r="B408" s="91"/>
      <c r="C408" s="87" t="s">
        <v>1877</v>
      </c>
      <c r="D408" s="87">
        <v>0</v>
      </c>
      <c r="E408" s="83" t="s">
        <v>1365</v>
      </c>
      <c r="F408" s="83">
        <v>702</v>
      </c>
    </row>
    <row r="409" spans="1:6" s="86" customFormat="1" ht="12.75" customHeight="1">
      <c r="A409" s="83"/>
      <c r="B409" s="91"/>
      <c r="C409" s="87" t="s">
        <v>1878</v>
      </c>
      <c r="D409" s="87">
        <v>0</v>
      </c>
      <c r="E409" s="83" t="s">
        <v>1366</v>
      </c>
      <c r="F409" s="83">
        <v>49</v>
      </c>
    </row>
    <row r="410" spans="1:6" s="86" customFormat="1" ht="12.75" customHeight="1">
      <c r="A410" s="83"/>
      <c r="B410" s="91"/>
      <c r="C410" s="87" t="s">
        <v>1879</v>
      </c>
      <c r="D410" s="87">
        <v>1080</v>
      </c>
      <c r="E410" s="83" t="s">
        <v>1367</v>
      </c>
      <c r="F410" s="83">
        <v>0</v>
      </c>
    </row>
    <row r="411" spans="1:6" s="86" customFormat="1" ht="12.75" customHeight="1">
      <c r="A411" s="83"/>
      <c r="B411" s="91"/>
      <c r="C411" s="87" t="s">
        <v>1861</v>
      </c>
      <c r="D411" s="87">
        <v>0</v>
      </c>
      <c r="E411" s="83" t="s">
        <v>1368</v>
      </c>
      <c r="F411" s="83">
        <v>6319</v>
      </c>
    </row>
    <row r="412" spans="1:6" s="86" customFormat="1" ht="12.75" customHeight="1">
      <c r="A412" s="83"/>
      <c r="B412" s="91"/>
      <c r="C412" s="87" t="s">
        <v>1862</v>
      </c>
      <c r="D412" s="87">
        <v>0</v>
      </c>
      <c r="E412" s="83" t="s">
        <v>1369</v>
      </c>
      <c r="F412" s="83">
        <f>SUM(F413:F420)</f>
        <v>26314</v>
      </c>
    </row>
    <row r="413" spans="1:6" s="86" customFormat="1" ht="12.75" customHeight="1">
      <c r="A413" s="83"/>
      <c r="B413" s="91"/>
      <c r="C413" s="87" t="s">
        <v>1863</v>
      </c>
      <c r="D413" s="87">
        <v>0</v>
      </c>
      <c r="E413" s="83" t="s">
        <v>851</v>
      </c>
      <c r="F413" s="83">
        <v>629</v>
      </c>
    </row>
    <row r="414" spans="1:6" s="86" customFormat="1" ht="12.75" customHeight="1">
      <c r="A414" s="83"/>
      <c r="B414" s="91"/>
      <c r="C414" s="87" t="s">
        <v>1880</v>
      </c>
      <c r="D414" s="87">
        <v>0</v>
      </c>
      <c r="E414" s="83" t="s">
        <v>719</v>
      </c>
      <c r="F414" s="83">
        <v>0</v>
      </c>
    </row>
    <row r="415" spans="1:6" s="86" customFormat="1" ht="12.75" customHeight="1">
      <c r="A415" s="83"/>
      <c r="B415" s="91"/>
      <c r="C415" s="87" t="s">
        <v>1881</v>
      </c>
      <c r="D415" s="87">
        <v>0</v>
      </c>
      <c r="E415" s="83" t="s">
        <v>721</v>
      </c>
      <c r="F415" s="83">
        <v>258</v>
      </c>
    </row>
    <row r="416" spans="1:6" s="86" customFormat="1" ht="12.75" customHeight="1">
      <c r="A416" s="83"/>
      <c r="B416" s="91"/>
      <c r="C416" s="87" t="s">
        <v>1882</v>
      </c>
      <c r="D416" s="87">
        <v>0</v>
      </c>
      <c r="E416" s="83" t="s">
        <v>1370</v>
      </c>
      <c r="F416" s="83">
        <v>5419</v>
      </c>
    </row>
    <row r="417" spans="1:6" s="86" customFormat="1" ht="12.75" customHeight="1">
      <c r="A417" s="83"/>
      <c r="B417" s="91"/>
      <c r="C417" s="87" t="s">
        <v>1883</v>
      </c>
      <c r="D417" s="87">
        <v>1080</v>
      </c>
      <c r="E417" s="83" t="s">
        <v>1371</v>
      </c>
      <c r="F417" s="83">
        <v>3831</v>
      </c>
    </row>
    <row r="418" spans="1:6" s="86" customFormat="1" ht="12.75" customHeight="1">
      <c r="A418" s="83"/>
      <c r="B418" s="91"/>
      <c r="C418" s="87" t="s">
        <v>1884</v>
      </c>
      <c r="D418" s="87">
        <v>0</v>
      </c>
      <c r="E418" s="83" t="s">
        <v>1372</v>
      </c>
      <c r="F418" s="83">
        <v>1000</v>
      </c>
    </row>
    <row r="419" spans="1:6" s="86" customFormat="1" ht="12.75" customHeight="1">
      <c r="A419" s="83"/>
      <c r="B419" s="91"/>
      <c r="C419" s="87" t="s">
        <v>1885</v>
      </c>
      <c r="D419" s="87">
        <v>0</v>
      </c>
      <c r="E419" s="83" t="s">
        <v>1373</v>
      </c>
      <c r="F419" s="83">
        <v>15</v>
      </c>
    </row>
    <row r="420" spans="1:6" s="86" customFormat="1" ht="12.75" customHeight="1">
      <c r="A420" s="83"/>
      <c r="B420" s="91"/>
      <c r="C420" s="87" t="s">
        <v>1886</v>
      </c>
      <c r="D420" s="87">
        <v>0</v>
      </c>
      <c r="E420" s="83" t="s">
        <v>1374</v>
      </c>
      <c r="F420" s="83">
        <v>15162</v>
      </c>
    </row>
    <row r="421" spans="1:6" s="86" customFormat="1" ht="12.75" customHeight="1">
      <c r="A421" s="83"/>
      <c r="B421" s="91"/>
      <c r="C421" s="87" t="s">
        <v>1887</v>
      </c>
      <c r="D421" s="87">
        <v>190</v>
      </c>
      <c r="E421" s="83" t="s">
        <v>1375</v>
      </c>
      <c r="F421" s="83">
        <f>SUM(F422:F429)</f>
        <v>7417</v>
      </c>
    </row>
    <row r="422" spans="1:6" s="86" customFormat="1" ht="12.75" customHeight="1">
      <c r="A422" s="83"/>
      <c r="B422" s="91"/>
      <c r="C422" s="87" t="s">
        <v>1861</v>
      </c>
      <c r="D422" s="87">
        <v>0</v>
      </c>
      <c r="E422" s="83" t="s">
        <v>851</v>
      </c>
      <c r="F422" s="83">
        <v>0</v>
      </c>
    </row>
    <row r="423" spans="1:6" s="86" customFormat="1" ht="12.75" customHeight="1">
      <c r="A423" s="83"/>
      <c r="B423" s="91"/>
      <c r="C423" s="87" t="s">
        <v>1862</v>
      </c>
      <c r="D423" s="87">
        <v>0</v>
      </c>
      <c r="E423" s="83" t="s">
        <v>719</v>
      </c>
      <c r="F423" s="83">
        <v>0</v>
      </c>
    </row>
    <row r="424" spans="1:6" s="86" customFormat="1" ht="12.75" customHeight="1">
      <c r="A424" s="83"/>
      <c r="B424" s="91"/>
      <c r="C424" s="87" t="s">
        <v>1863</v>
      </c>
      <c r="D424" s="87">
        <v>0</v>
      </c>
      <c r="E424" s="83" t="s">
        <v>721</v>
      </c>
      <c r="F424" s="83">
        <v>0</v>
      </c>
    </row>
    <row r="425" spans="1:6" s="86" customFormat="1" ht="12.75" customHeight="1">
      <c r="A425" s="83"/>
      <c r="B425" s="91"/>
      <c r="C425" s="87" t="s">
        <v>1888</v>
      </c>
      <c r="D425" s="87">
        <v>0</v>
      </c>
      <c r="E425" s="83" t="s">
        <v>1376</v>
      </c>
      <c r="F425" s="83">
        <v>283</v>
      </c>
    </row>
    <row r="426" spans="1:6" s="86" customFormat="1" ht="12.75" customHeight="1">
      <c r="A426" s="83"/>
      <c r="B426" s="91"/>
      <c r="C426" s="87" t="s">
        <v>1889</v>
      </c>
      <c r="D426" s="87">
        <v>138</v>
      </c>
      <c r="E426" s="83" t="s">
        <v>1377</v>
      </c>
      <c r="F426" s="83">
        <v>962</v>
      </c>
    </row>
    <row r="427" spans="1:6" s="86" customFormat="1" ht="12.75" customHeight="1">
      <c r="A427" s="83"/>
      <c r="B427" s="91"/>
      <c r="C427" s="87" t="s">
        <v>1890</v>
      </c>
      <c r="D427" s="87">
        <v>1</v>
      </c>
      <c r="E427" s="83" t="s">
        <v>1378</v>
      </c>
      <c r="F427" s="83">
        <v>603</v>
      </c>
    </row>
    <row r="428" spans="1:6" s="86" customFormat="1" ht="12.75" customHeight="1">
      <c r="A428" s="83"/>
      <c r="B428" s="106"/>
      <c r="C428" s="87" t="s">
        <v>1891</v>
      </c>
      <c r="D428" s="87">
        <v>0</v>
      </c>
      <c r="E428" s="83" t="s">
        <v>1379</v>
      </c>
      <c r="F428" s="83">
        <v>30</v>
      </c>
    </row>
    <row r="429" spans="1:6" s="86" customFormat="1" ht="12.75" customHeight="1">
      <c r="A429" s="105"/>
      <c r="B429" s="91"/>
      <c r="C429" s="87" t="s">
        <v>1892</v>
      </c>
      <c r="D429" s="87">
        <v>51</v>
      </c>
      <c r="E429" s="83" t="s">
        <v>1380</v>
      </c>
      <c r="F429" s="83">
        <v>5539</v>
      </c>
    </row>
    <row r="430" spans="1:6" s="86" customFormat="1" ht="12.75" customHeight="1">
      <c r="A430" s="107"/>
      <c r="B430" s="91"/>
      <c r="C430" s="87" t="s">
        <v>1893</v>
      </c>
      <c r="D430" s="87">
        <v>35</v>
      </c>
      <c r="E430" s="83" t="s">
        <v>1381</v>
      </c>
      <c r="F430" s="83">
        <f>SUM(F431:F432)</f>
        <v>3477</v>
      </c>
    </row>
    <row r="431" spans="1:6" s="86" customFormat="1" ht="12.75" customHeight="1">
      <c r="A431" s="107"/>
      <c r="B431" s="91"/>
      <c r="C431" s="87" t="s">
        <v>1861</v>
      </c>
      <c r="D431" s="87">
        <v>0</v>
      </c>
      <c r="E431" s="83" t="s">
        <v>1382</v>
      </c>
      <c r="F431" s="83">
        <v>0</v>
      </c>
    </row>
    <row r="432" spans="1:6" s="86" customFormat="1" ht="12.75" customHeight="1">
      <c r="A432" s="83"/>
      <c r="B432" s="91"/>
      <c r="C432" s="87" t="s">
        <v>1862</v>
      </c>
      <c r="D432" s="87">
        <v>0</v>
      </c>
      <c r="E432" s="83" t="s">
        <v>1383</v>
      </c>
      <c r="F432" s="83">
        <v>3477</v>
      </c>
    </row>
    <row r="433" spans="1:6" s="86" customFormat="1" ht="12.75" customHeight="1">
      <c r="A433" s="83"/>
      <c r="B433" s="91"/>
      <c r="C433" s="87" t="s">
        <v>1863</v>
      </c>
      <c r="D433" s="87">
        <v>0</v>
      </c>
      <c r="E433" s="83" t="s">
        <v>966</v>
      </c>
      <c r="F433" s="104">
        <f>F434+F446+F456+F464+F470+F473+F485+F492+F493+F499+F507+F509+F512+F517+F521+F523+F526</f>
        <v>582800</v>
      </c>
    </row>
    <row r="434" spans="1:6" s="86" customFormat="1" ht="12.75" customHeight="1">
      <c r="A434" s="83"/>
      <c r="B434" s="91"/>
      <c r="C434" s="87" t="s">
        <v>1894</v>
      </c>
      <c r="D434" s="87">
        <v>0</v>
      </c>
      <c r="E434" s="83" t="s">
        <v>2697</v>
      </c>
      <c r="F434" s="83">
        <v>8668</v>
      </c>
    </row>
    <row r="435" spans="1:6" s="86" customFormat="1" ht="12.75" customHeight="1">
      <c r="A435" s="83"/>
      <c r="B435" s="91"/>
      <c r="C435" s="87" t="s">
        <v>1895</v>
      </c>
      <c r="D435" s="87">
        <v>0</v>
      </c>
      <c r="E435" s="83" t="s">
        <v>851</v>
      </c>
      <c r="F435" s="83">
        <v>1267</v>
      </c>
    </row>
    <row r="436" spans="1:6" s="86" customFormat="1" ht="12.75" customHeight="1">
      <c r="A436" s="83"/>
      <c r="B436" s="91"/>
      <c r="C436" s="87" t="s">
        <v>1896</v>
      </c>
      <c r="D436" s="87">
        <v>0</v>
      </c>
      <c r="E436" s="83" t="s">
        <v>719</v>
      </c>
      <c r="F436" s="83">
        <v>15</v>
      </c>
    </row>
    <row r="437" spans="1:6" s="86" customFormat="1" ht="12.75" customHeight="1">
      <c r="A437" s="83"/>
      <c r="B437" s="91"/>
      <c r="C437" s="87" t="s">
        <v>1897</v>
      </c>
      <c r="D437" s="87">
        <v>0</v>
      </c>
      <c r="E437" s="83" t="s">
        <v>721</v>
      </c>
      <c r="F437" s="83">
        <v>40</v>
      </c>
    </row>
    <row r="438" spans="1:6" s="86" customFormat="1" ht="12.75" customHeight="1">
      <c r="A438" s="83"/>
      <c r="B438" s="91"/>
      <c r="C438" s="87" t="s">
        <v>1898</v>
      </c>
      <c r="D438" s="87">
        <v>35</v>
      </c>
      <c r="E438" s="83" t="s">
        <v>1385</v>
      </c>
      <c r="F438" s="83">
        <v>45</v>
      </c>
    </row>
    <row r="439" spans="1:6" s="86" customFormat="1" ht="12.75" customHeight="1">
      <c r="A439" s="83"/>
      <c r="B439" s="91"/>
      <c r="C439" s="87" t="s">
        <v>1899</v>
      </c>
      <c r="D439" s="87">
        <v>259</v>
      </c>
      <c r="E439" s="83" t="s">
        <v>1386</v>
      </c>
      <c r="F439" s="83">
        <v>19</v>
      </c>
    </row>
    <row r="440" spans="1:6" s="86" customFormat="1" ht="12.75" customHeight="1">
      <c r="A440" s="83"/>
      <c r="B440" s="91"/>
      <c r="C440" s="87" t="s">
        <v>1900</v>
      </c>
      <c r="D440" s="87">
        <v>0</v>
      </c>
      <c r="E440" s="83" t="s">
        <v>1387</v>
      </c>
      <c r="F440" s="83">
        <v>152</v>
      </c>
    </row>
    <row r="441" spans="1:6" s="86" customFormat="1" ht="12.75" customHeight="1">
      <c r="A441" s="83"/>
      <c r="B441" s="91"/>
      <c r="C441" s="87" t="s">
        <v>1901</v>
      </c>
      <c r="D441" s="87">
        <v>259</v>
      </c>
      <c r="E441" s="83" t="s">
        <v>1388</v>
      </c>
      <c r="F441" s="83">
        <v>206</v>
      </c>
    </row>
    <row r="442" spans="1:6" s="86" customFormat="1" ht="12.75" customHeight="1">
      <c r="A442" s="83"/>
      <c r="B442" s="91"/>
      <c r="C442" s="87" t="s">
        <v>1902</v>
      </c>
      <c r="D442" s="87">
        <v>12463</v>
      </c>
      <c r="E442" s="83" t="s">
        <v>1389</v>
      </c>
      <c r="F442" s="83">
        <v>40</v>
      </c>
    </row>
    <row r="443" spans="1:6" s="86" customFormat="1" ht="12.75" customHeight="1">
      <c r="A443" s="83"/>
      <c r="B443" s="91"/>
      <c r="C443" s="87" t="s">
        <v>2697</v>
      </c>
      <c r="D443" s="87">
        <v>899</v>
      </c>
      <c r="E443" s="83" t="s">
        <v>1390</v>
      </c>
      <c r="F443" s="83">
        <v>4631</v>
      </c>
    </row>
    <row r="444" spans="1:6" s="86" customFormat="1" ht="12.75" customHeight="1">
      <c r="A444" s="83"/>
      <c r="B444" s="91"/>
      <c r="C444" s="87" t="s">
        <v>1861</v>
      </c>
      <c r="D444" s="87">
        <v>63</v>
      </c>
      <c r="E444" s="83" t="s">
        <v>1391</v>
      </c>
      <c r="F444" s="83">
        <v>56</v>
      </c>
    </row>
    <row r="445" spans="1:6" s="86" customFormat="1" ht="12.75" customHeight="1">
      <c r="A445" s="83"/>
      <c r="B445" s="91"/>
      <c r="C445" s="87" t="s">
        <v>1862</v>
      </c>
      <c r="D445" s="87">
        <v>0</v>
      </c>
      <c r="E445" s="83" t="s">
        <v>1384</v>
      </c>
      <c r="F445" s="83">
        <v>2197</v>
      </c>
    </row>
    <row r="446" spans="1:6" s="86" customFormat="1" ht="12.75" customHeight="1">
      <c r="A446" s="83"/>
      <c r="B446" s="91"/>
      <c r="C446" s="87" t="s">
        <v>1863</v>
      </c>
      <c r="D446" s="87">
        <v>0</v>
      </c>
      <c r="E446" s="83" t="s">
        <v>1393</v>
      </c>
      <c r="F446" s="83">
        <v>8247</v>
      </c>
    </row>
    <row r="447" spans="1:6" s="86" customFormat="1" ht="12.75" customHeight="1">
      <c r="A447" s="83"/>
      <c r="B447" s="91"/>
      <c r="C447" s="87" t="s">
        <v>1904</v>
      </c>
      <c r="D447" s="87">
        <v>0</v>
      </c>
      <c r="E447" s="83" t="s">
        <v>851</v>
      </c>
      <c r="F447" s="83">
        <v>957</v>
      </c>
    </row>
    <row r="448" spans="1:6" s="86" customFormat="1" ht="12.75" customHeight="1">
      <c r="A448" s="83"/>
      <c r="B448" s="91"/>
      <c r="C448" s="87" t="s">
        <v>1905</v>
      </c>
      <c r="D448" s="87">
        <v>83</v>
      </c>
      <c r="E448" s="83" t="s">
        <v>719</v>
      </c>
      <c r="F448" s="83">
        <v>185</v>
      </c>
    </row>
    <row r="449" spans="1:6" s="86" customFormat="1" ht="12.75" customHeight="1">
      <c r="A449" s="83"/>
      <c r="B449" s="91"/>
      <c r="C449" s="87" t="s">
        <v>1906</v>
      </c>
      <c r="D449" s="87">
        <v>96</v>
      </c>
      <c r="E449" s="83" t="s">
        <v>721</v>
      </c>
      <c r="F449" s="83">
        <v>22</v>
      </c>
    </row>
    <row r="450" spans="1:6" s="86" customFormat="1" ht="12.75" customHeight="1">
      <c r="A450" s="83"/>
      <c r="B450" s="91"/>
      <c r="C450" s="87" t="s">
        <v>1907</v>
      </c>
      <c r="D450" s="87">
        <v>45</v>
      </c>
      <c r="E450" s="83" t="s">
        <v>1394</v>
      </c>
      <c r="F450" s="83">
        <v>399</v>
      </c>
    </row>
    <row r="451" spans="1:6" s="86" customFormat="1" ht="12.75" customHeight="1">
      <c r="A451" s="83"/>
      <c r="B451" s="91"/>
      <c r="C451" s="87" t="s">
        <v>1908</v>
      </c>
      <c r="D451" s="87">
        <v>0</v>
      </c>
      <c r="E451" s="83" t="s">
        <v>1395</v>
      </c>
      <c r="F451" s="83">
        <v>70</v>
      </c>
    </row>
    <row r="452" spans="1:6" s="86" customFormat="1" ht="12.75" customHeight="1">
      <c r="A452" s="83"/>
      <c r="B452" s="91"/>
      <c r="C452" s="87" t="s">
        <v>1909</v>
      </c>
      <c r="D452" s="87">
        <v>0</v>
      </c>
      <c r="E452" s="83" t="s">
        <v>1396</v>
      </c>
      <c r="F452" s="83">
        <v>55</v>
      </c>
    </row>
    <row r="453" spans="1:6" s="86" customFormat="1" ht="12.75" customHeight="1">
      <c r="A453" s="83"/>
      <c r="B453" s="91"/>
      <c r="C453" s="87" t="s">
        <v>1910</v>
      </c>
      <c r="D453" s="87">
        <v>0</v>
      </c>
      <c r="E453" s="83" t="s">
        <v>1397</v>
      </c>
      <c r="F453" s="83">
        <v>50</v>
      </c>
    </row>
    <row r="454" spans="1:6" s="86" customFormat="1" ht="12.75" customHeight="1">
      <c r="A454" s="83"/>
      <c r="B454" s="91"/>
      <c r="C454" s="87" t="s">
        <v>1911</v>
      </c>
      <c r="D454" s="87">
        <v>0</v>
      </c>
      <c r="E454" s="83" t="s">
        <v>1398</v>
      </c>
      <c r="F454" s="83">
        <v>4886</v>
      </c>
    </row>
    <row r="455" spans="1:6" s="86" customFormat="1" ht="12.75" customHeight="1">
      <c r="A455" s="83"/>
      <c r="B455" s="91"/>
      <c r="C455" s="87" t="s">
        <v>1912</v>
      </c>
      <c r="D455" s="87">
        <v>0</v>
      </c>
      <c r="E455" s="83" t="s">
        <v>1399</v>
      </c>
      <c r="F455" s="83">
        <v>1623</v>
      </c>
    </row>
    <row r="456" spans="1:6" s="86" customFormat="1" ht="12.75" customHeight="1">
      <c r="A456" s="83"/>
      <c r="B456" s="91"/>
      <c r="C456" s="87" t="s">
        <v>1384</v>
      </c>
      <c r="D456" s="87">
        <v>612</v>
      </c>
      <c r="E456" s="83" t="s">
        <v>1400</v>
      </c>
      <c r="F456" s="83">
        <f>SUM(F457:F463)</f>
        <v>163392</v>
      </c>
    </row>
    <row r="457" spans="1:6" s="86" customFormat="1" ht="12.75" customHeight="1">
      <c r="A457" s="83"/>
      <c r="B457" s="91"/>
      <c r="C457" s="87" t="s">
        <v>1914</v>
      </c>
      <c r="D457" s="87">
        <v>533</v>
      </c>
      <c r="E457" s="83" t="s">
        <v>1401</v>
      </c>
      <c r="F457" s="83">
        <v>155252</v>
      </c>
    </row>
    <row r="458" spans="1:6" s="86" customFormat="1" ht="12.75" customHeight="1">
      <c r="A458" s="83"/>
      <c r="B458" s="91"/>
      <c r="C458" s="87" t="s">
        <v>1861</v>
      </c>
      <c r="D458" s="87">
        <v>176</v>
      </c>
      <c r="E458" s="83" t="s">
        <v>1402</v>
      </c>
      <c r="F458" s="83">
        <v>0</v>
      </c>
    </row>
    <row r="459" spans="1:6" s="86" customFormat="1" ht="12.75" customHeight="1">
      <c r="A459" s="83"/>
      <c r="B459" s="91"/>
      <c r="C459" s="87" t="s">
        <v>1862</v>
      </c>
      <c r="D459" s="87">
        <v>13</v>
      </c>
      <c r="E459" s="83" t="s">
        <v>1403</v>
      </c>
      <c r="F459" s="83">
        <v>7357</v>
      </c>
    </row>
    <row r="460" spans="1:6" s="86" customFormat="1" ht="12.75" customHeight="1">
      <c r="A460" s="83"/>
      <c r="B460" s="91"/>
      <c r="C460" s="87" t="s">
        <v>1863</v>
      </c>
      <c r="D460" s="87">
        <v>0</v>
      </c>
      <c r="E460" s="83" t="s">
        <v>1404</v>
      </c>
      <c r="F460" s="83">
        <v>0</v>
      </c>
    </row>
    <row r="461" spans="1:6" s="86" customFormat="1" ht="12.75" customHeight="1">
      <c r="A461" s="83"/>
      <c r="B461" s="91"/>
      <c r="C461" s="87" t="s">
        <v>1915</v>
      </c>
      <c r="D461" s="87">
        <v>0</v>
      </c>
      <c r="E461" s="83" t="s">
        <v>1405</v>
      </c>
      <c r="F461" s="83">
        <v>783</v>
      </c>
    </row>
    <row r="462" spans="1:6" s="86" customFormat="1" ht="12.75" customHeight="1">
      <c r="A462" s="83"/>
      <c r="B462" s="91"/>
      <c r="C462" s="87" t="s">
        <v>1916</v>
      </c>
      <c r="D462" s="87">
        <v>42</v>
      </c>
      <c r="E462" s="83" t="s">
        <v>1406</v>
      </c>
      <c r="F462" s="83">
        <v>0</v>
      </c>
    </row>
    <row r="463" spans="1:6" s="86" customFormat="1" ht="12.75" customHeight="1">
      <c r="A463" s="83"/>
      <c r="B463" s="91"/>
      <c r="C463" s="87" t="s">
        <v>1917</v>
      </c>
      <c r="D463" s="87">
        <v>0</v>
      </c>
      <c r="E463" s="83" t="s">
        <v>1407</v>
      </c>
      <c r="F463" s="83">
        <v>0</v>
      </c>
    </row>
    <row r="464" spans="1:6" s="86" customFormat="1" ht="12.75" customHeight="1">
      <c r="A464" s="83"/>
      <c r="B464" s="91"/>
      <c r="C464" s="87" t="s">
        <v>1918</v>
      </c>
      <c r="D464" s="87">
        <v>0</v>
      </c>
      <c r="E464" s="83" t="s">
        <v>1408</v>
      </c>
      <c r="F464" s="83">
        <f>SUM(F465:F469)</f>
        <v>161549</v>
      </c>
    </row>
    <row r="465" spans="1:6" s="86" customFormat="1" ht="12.75" customHeight="1">
      <c r="A465" s="83"/>
      <c r="B465" s="91"/>
      <c r="C465" s="87" t="s">
        <v>1919</v>
      </c>
      <c r="D465" s="87">
        <v>296</v>
      </c>
      <c r="E465" s="83" t="s">
        <v>1409</v>
      </c>
      <c r="F465" s="83">
        <v>60083</v>
      </c>
    </row>
    <row r="466" spans="1:6" s="86" customFormat="1" ht="12.75" customHeight="1">
      <c r="A466" s="83"/>
      <c r="B466" s="91"/>
      <c r="C466" s="87" t="s">
        <v>1920</v>
      </c>
      <c r="D466" s="87">
        <v>0</v>
      </c>
      <c r="E466" s="83" t="s">
        <v>1410</v>
      </c>
      <c r="F466" s="83">
        <v>98046</v>
      </c>
    </row>
    <row r="467" spans="1:6" s="86" customFormat="1" ht="12.75" customHeight="1">
      <c r="A467" s="83"/>
      <c r="B467" s="91"/>
      <c r="C467" s="87" t="s">
        <v>1921</v>
      </c>
      <c r="D467" s="87">
        <v>6</v>
      </c>
      <c r="E467" s="83" t="s">
        <v>1411</v>
      </c>
      <c r="F467" s="83">
        <v>3380</v>
      </c>
    </row>
    <row r="468" spans="1:6" s="86" customFormat="1" ht="12.75" customHeight="1">
      <c r="A468" s="83"/>
      <c r="B468" s="91"/>
      <c r="C468" s="87" t="s">
        <v>1922</v>
      </c>
      <c r="D468" s="87">
        <v>665</v>
      </c>
      <c r="E468" s="83" t="s">
        <v>1412</v>
      </c>
      <c r="F468" s="83">
        <v>0</v>
      </c>
    </row>
    <row r="469" spans="1:6" s="86" customFormat="1" ht="12.75" customHeight="1">
      <c r="A469" s="83"/>
      <c r="B469" s="91"/>
      <c r="C469" s="87" t="s">
        <v>1923</v>
      </c>
      <c r="D469" s="87">
        <v>286</v>
      </c>
      <c r="E469" s="83" t="s">
        <v>1413</v>
      </c>
      <c r="F469" s="83">
        <v>40</v>
      </c>
    </row>
    <row r="470" spans="1:6" s="86" customFormat="1" ht="12.75" customHeight="1">
      <c r="A470" s="83"/>
      <c r="B470" s="91"/>
      <c r="C470" s="87" t="s">
        <v>1924</v>
      </c>
      <c r="D470" s="87">
        <v>0</v>
      </c>
      <c r="E470" s="83" t="s">
        <v>1414</v>
      </c>
      <c r="F470" s="104">
        <f>SUM(F471:F472)</f>
        <v>350</v>
      </c>
    </row>
    <row r="471" spans="1:6" s="86" customFormat="1" ht="12.75" customHeight="1">
      <c r="A471" s="83"/>
      <c r="B471" s="91"/>
      <c r="C471" s="87" t="s">
        <v>1925</v>
      </c>
      <c r="D471" s="87">
        <v>22</v>
      </c>
      <c r="E471" s="83" t="s">
        <v>1415</v>
      </c>
      <c r="F471" s="83">
        <v>350</v>
      </c>
    </row>
    <row r="472" spans="1:6" s="86" customFormat="1" ht="12.75" customHeight="1">
      <c r="A472" s="83"/>
      <c r="B472" s="91"/>
      <c r="C472" s="87" t="s">
        <v>1926</v>
      </c>
      <c r="D472" s="87">
        <v>0</v>
      </c>
      <c r="E472" s="83" t="s">
        <v>1416</v>
      </c>
      <c r="F472" s="83">
        <v>0</v>
      </c>
    </row>
    <row r="473" spans="1:6" s="86" customFormat="1" ht="12.75" customHeight="1">
      <c r="A473" s="83"/>
      <c r="B473" s="91"/>
      <c r="C473" s="87" t="s">
        <v>1927</v>
      </c>
      <c r="D473" s="87">
        <v>0</v>
      </c>
      <c r="E473" s="83" t="s">
        <v>1417</v>
      </c>
      <c r="F473" s="83">
        <f>SUM(F474:F484)</f>
        <v>5469</v>
      </c>
    </row>
    <row r="474" spans="1:6" s="86" customFormat="1" ht="12.75" customHeight="1">
      <c r="A474" s="83"/>
      <c r="B474" s="91"/>
      <c r="C474" s="87" t="s">
        <v>1928</v>
      </c>
      <c r="D474" s="87">
        <v>345</v>
      </c>
      <c r="E474" s="83" t="s">
        <v>1418</v>
      </c>
      <c r="F474" s="83">
        <v>0</v>
      </c>
    </row>
    <row r="475" spans="1:6" s="86" customFormat="1" ht="12.75" customHeight="1">
      <c r="A475" s="83"/>
      <c r="B475" s="91"/>
      <c r="C475" s="87" t="s">
        <v>1929</v>
      </c>
      <c r="D475" s="87">
        <v>12</v>
      </c>
      <c r="E475" s="83" t="s">
        <v>1419</v>
      </c>
      <c r="F475" s="83">
        <v>3495</v>
      </c>
    </row>
    <row r="476" spans="1:6" s="86" customFormat="1" ht="12.75" customHeight="1">
      <c r="A476" s="83"/>
      <c r="B476" s="91"/>
      <c r="C476" s="87" t="s">
        <v>1930</v>
      </c>
      <c r="D476" s="87">
        <v>0</v>
      </c>
      <c r="E476" s="83" t="s">
        <v>1420</v>
      </c>
      <c r="F476" s="83">
        <v>0</v>
      </c>
    </row>
    <row r="477" spans="1:6" s="86" customFormat="1" ht="12.75" customHeight="1">
      <c r="A477" s="83"/>
      <c r="B477" s="91"/>
      <c r="C477" s="87" t="s">
        <v>1931</v>
      </c>
      <c r="D477" s="87">
        <v>0</v>
      </c>
      <c r="E477" s="83" t="s">
        <v>1421</v>
      </c>
      <c r="F477" s="83">
        <v>530</v>
      </c>
    </row>
    <row r="478" spans="1:6" s="86" customFormat="1" ht="12.75" customHeight="1">
      <c r="A478" s="83"/>
      <c r="B478" s="91"/>
      <c r="C478" s="87" t="s">
        <v>1932</v>
      </c>
      <c r="D478" s="87">
        <v>0</v>
      </c>
      <c r="E478" s="83" t="s">
        <v>1422</v>
      </c>
      <c r="F478" s="83">
        <v>183</v>
      </c>
    </row>
    <row r="479" spans="1:6" s="86" customFormat="1" ht="12.75" customHeight="1">
      <c r="A479" s="83"/>
      <c r="B479" s="91"/>
      <c r="C479" s="87" t="s">
        <v>1933</v>
      </c>
      <c r="D479" s="87">
        <v>5145</v>
      </c>
      <c r="E479" s="83" t="s">
        <v>1423</v>
      </c>
      <c r="F479" s="83">
        <v>0</v>
      </c>
    </row>
    <row r="480" spans="1:6" s="86" customFormat="1" ht="12.75" customHeight="1">
      <c r="A480" s="83"/>
      <c r="B480" s="91"/>
      <c r="C480" s="87" t="s">
        <v>1934</v>
      </c>
      <c r="D480" s="87">
        <v>2239</v>
      </c>
      <c r="E480" s="83" t="s">
        <v>1424</v>
      </c>
      <c r="F480" s="83">
        <v>0</v>
      </c>
    </row>
    <row r="481" spans="1:6" s="86" customFormat="1" ht="12.75" customHeight="1">
      <c r="A481" s="83"/>
      <c r="B481" s="91"/>
      <c r="C481" s="87" t="s">
        <v>1935</v>
      </c>
      <c r="D481" s="87">
        <v>2807</v>
      </c>
      <c r="E481" s="83" t="s">
        <v>1425</v>
      </c>
      <c r="F481" s="83">
        <v>0</v>
      </c>
    </row>
    <row r="482" spans="1:6" s="86" customFormat="1" ht="12.75" customHeight="1">
      <c r="A482" s="83"/>
      <c r="B482" s="91"/>
      <c r="C482" s="87" t="s">
        <v>1936</v>
      </c>
      <c r="D482" s="87">
        <v>87</v>
      </c>
      <c r="E482" s="83" t="s">
        <v>1426</v>
      </c>
      <c r="F482" s="83">
        <v>0</v>
      </c>
    </row>
    <row r="483" spans="1:6" s="86" customFormat="1" ht="12.75" customHeight="1">
      <c r="A483" s="83"/>
      <c r="B483" s="91"/>
      <c r="C483" s="87" t="s">
        <v>1937</v>
      </c>
      <c r="D483" s="87">
        <v>0</v>
      </c>
      <c r="E483" s="83" t="s">
        <v>1427</v>
      </c>
      <c r="F483" s="83">
        <v>647</v>
      </c>
    </row>
    <row r="484" spans="1:6" s="86" customFormat="1" ht="12.75" customHeight="1">
      <c r="A484" s="83"/>
      <c r="B484" s="91"/>
      <c r="C484" s="87" t="s">
        <v>1938</v>
      </c>
      <c r="D484" s="87">
        <v>12</v>
      </c>
      <c r="E484" s="83" t="s">
        <v>1428</v>
      </c>
      <c r="F484" s="83">
        <v>614</v>
      </c>
    </row>
    <row r="485" spans="1:6" s="86" customFormat="1" ht="12.75" customHeight="1">
      <c r="A485" s="83"/>
      <c r="B485" s="91"/>
      <c r="C485" s="87" t="s">
        <v>1939</v>
      </c>
      <c r="D485" s="87">
        <v>50</v>
      </c>
      <c r="E485" s="83" t="s">
        <v>1429</v>
      </c>
      <c r="F485" s="83">
        <f>SUM(F486:F491)</f>
        <v>2473</v>
      </c>
    </row>
    <row r="486" spans="1:6" s="86" customFormat="1" ht="12.75" customHeight="1">
      <c r="A486" s="83"/>
      <c r="B486" s="91"/>
      <c r="C486" s="87" t="s">
        <v>1940</v>
      </c>
      <c r="D486" s="87">
        <v>50</v>
      </c>
      <c r="E486" s="83" t="s">
        <v>1430</v>
      </c>
      <c r="F486" s="83">
        <v>2440</v>
      </c>
    </row>
    <row r="487" spans="1:6" s="86" customFormat="1" ht="12.75" customHeight="1">
      <c r="A487" s="83"/>
      <c r="B487" s="91"/>
      <c r="C487" s="87" t="s">
        <v>1941</v>
      </c>
      <c r="D487" s="87">
        <v>0</v>
      </c>
      <c r="E487" s="83" t="s">
        <v>1431</v>
      </c>
      <c r="F487" s="83">
        <v>23</v>
      </c>
    </row>
    <row r="488" spans="1:6" s="86" customFormat="1" ht="12.75" customHeight="1">
      <c r="A488" s="83"/>
      <c r="B488" s="91"/>
      <c r="C488" s="87" t="s">
        <v>1942</v>
      </c>
      <c r="D488" s="87">
        <v>0</v>
      </c>
      <c r="E488" s="83" t="s">
        <v>1432</v>
      </c>
      <c r="F488" s="83">
        <v>0</v>
      </c>
    </row>
    <row r="489" spans="1:6" s="86" customFormat="1" ht="12.75" customHeight="1">
      <c r="A489" s="83"/>
      <c r="B489" s="91"/>
      <c r="C489" s="87" t="s">
        <v>1943</v>
      </c>
      <c r="D489" s="87">
        <v>2311</v>
      </c>
      <c r="E489" s="83" t="s">
        <v>1433</v>
      </c>
      <c r="F489" s="83">
        <v>0</v>
      </c>
    </row>
    <row r="490" spans="1:6" s="86" customFormat="1" ht="12.75" customHeight="1">
      <c r="A490" s="83"/>
      <c r="B490" s="91"/>
      <c r="C490" s="87" t="s">
        <v>1944</v>
      </c>
      <c r="D490" s="87">
        <v>0</v>
      </c>
      <c r="E490" s="83" t="s">
        <v>1434</v>
      </c>
      <c r="F490" s="83">
        <v>0</v>
      </c>
    </row>
    <row r="491" spans="1:6" s="86" customFormat="1" ht="12.75" customHeight="1">
      <c r="A491" s="83"/>
      <c r="B491" s="91"/>
      <c r="C491" s="87" t="s">
        <v>1945</v>
      </c>
      <c r="D491" s="87">
        <v>0</v>
      </c>
      <c r="E491" s="83" t="s">
        <v>1435</v>
      </c>
      <c r="F491" s="83">
        <v>10</v>
      </c>
    </row>
    <row r="492" spans="1:6" s="86" customFormat="1" ht="12.75" customHeight="1">
      <c r="A492" s="83"/>
      <c r="B492" s="91"/>
      <c r="C492" s="87" t="s">
        <v>1946</v>
      </c>
      <c r="D492" s="87">
        <v>15</v>
      </c>
      <c r="E492" s="83" t="s">
        <v>1436</v>
      </c>
      <c r="F492" s="83">
        <v>6364</v>
      </c>
    </row>
    <row r="493" spans="1:6" s="86" customFormat="1" ht="12.75" customHeight="1">
      <c r="A493" s="83"/>
      <c r="B493" s="91"/>
      <c r="C493" s="87" t="s">
        <v>1947</v>
      </c>
      <c r="D493" s="87">
        <v>411</v>
      </c>
      <c r="E493" s="83" t="s">
        <v>1437</v>
      </c>
      <c r="F493" s="83">
        <f>SUM(F494:F498)</f>
        <v>265</v>
      </c>
    </row>
    <row r="494" spans="1:6" s="86" customFormat="1" ht="12.75" customHeight="1">
      <c r="A494" s="83"/>
      <c r="B494" s="91"/>
      <c r="C494" s="87" t="s">
        <v>1948</v>
      </c>
      <c r="D494" s="87">
        <v>1369</v>
      </c>
      <c r="E494" s="83" t="s">
        <v>1438</v>
      </c>
      <c r="F494" s="83">
        <v>0</v>
      </c>
    </row>
    <row r="495" spans="1:6" s="86" customFormat="1" ht="12.75" customHeight="1">
      <c r="A495" s="83"/>
      <c r="B495" s="91"/>
      <c r="C495" s="87" t="s">
        <v>1949</v>
      </c>
      <c r="D495" s="87">
        <v>112</v>
      </c>
      <c r="E495" s="83" t="s">
        <v>1439</v>
      </c>
      <c r="F495" s="83">
        <v>13</v>
      </c>
    </row>
    <row r="496" spans="1:6" s="86" customFormat="1" ht="12.75" customHeight="1">
      <c r="A496" s="83"/>
      <c r="B496" s="91"/>
      <c r="C496" s="87" t="s">
        <v>1950</v>
      </c>
      <c r="D496" s="87">
        <v>0</v>
      </c>
      <c r="E496" s="83" t="s">
        <v>1440</v>
      </c>
      <c r="F496" s="83">
        <v>46</v>
      </c>
    </row>
    <row r="497" spans="1:6" s="86" customFormat="1" ht="12.75" customHeight="1">
      <c r="A497" s="83"/>
      <c r="B497" s="91"/>
      <c r="C497" s="87" t="s">
        <v>1951</v>
      </c>
      <c r="D497" s="87">
        <v>0</v>
      </c>
      <c r="E497" s="83" t="s">
        <v>1441</v>
      </c>
      <c r="F497" s="83">
        <v>0</v>
      </c>
    </row>
    <row r="498" spans="1:6" s="86" customFormat="1" ht="12.75" customHeight="1">
      <c r="A498" s="83"/>
      <c r="B498" s="91"/>
      <c r="C498" s="87" t="s">
        <v>1952</v>
      </c>
      <c r="D498" s="87">
        <v>0</v>
      </c>
      <c r="E498" s="83" t="s">
        <v>1442</v>
      </c>
      <c r="F498" s="83">
        <v>206</v>
      </c>
    </row>
    <row r="499" spans="1:6" s="86" customFormat="1" ht="12.75" customHeight="1">
      <c r="A499" s="83"/>
      <c r="B499" s="91"/>
      <c r="C499" s="87" t="s">
        <v>1953</v>
      </c>
      <c r="D499" s="87">
        <v>385</v>
      </c>
      <c r="E499" s="83" t="s">
        <v>1443</v>
      </c>
      <c r="F499" s="83">
        <f>SUM(F500:F506)</f>
        <v>1750</v>
      </c>
    </row>
    <row r="500" spans="1:6" s="86" customFormat="1" ht="12.75" customHeight="1">
      <c r="A500" s="83"/>
      <c r="B500" s="91"/>
      <c r="C500" s="87" t="s">
        <v>1954</v>
      </c>
      <c r="D500" s="87">
        <v>0</v>
      </c>
      <c r="E500" s="83" t="s">
        <v>851</v>
      </c>
      <c r="F500" s="83">
        <v>318</v>
      </c>
    </row>
    <row r="501" spans="1:6" s="86" customFormat="1" ht="12.75" customHeight="1">
      <c r="A501" s="83"/>
      <c r="B501" s="91"/>
      <c r="C501" s="87" t="s">
        <v>1955</v>
      </c>
      <c r="D501" s="87">
        <v>19</v>
      </c>
      <c r="E501" s="83" t="s">
        <v>719</v>
      </c>
      <c r="F501" s="83">
        <v>33</v>
      </c>
    </row>
    <row r="502" spans="1:6" s="86" customFormat="1" ht="12.75" customHeight="1">
      <c r="A502" s="83"/>
      <c r="B502" s="91"/>
      <c r="C502" s="87" t="s">
        <v>1956</v>
      </c>
      <c r="D502" s="87">
        <v>449</v>
      </c>
      <c r="E502" s="83" t="s">
        <v>721</v>
      </c>
      <c r="F502" s="83">
        <v>0</v>
      </c>
    </row>
    <row r="503" spans="1:6" s="86" customFormat="1" ht="12.75" customHeight="1">
      <c r="A503" s="83"/>
      <c r="B503" s="91"/>
      <c r="C503" s="87" t="s">
        <v>1957</v>
      </c>
      <c r="D503" s="87">
        <v>321</v>
      </c>
      <c r="E503" s="83" t="s">
        <v>1444</v>
      </c>
      <c r="F503" s="83">
        <v>958</v>
      </c>
    </row>
    <row r="504" spans="1:6" s="86" customFormat="1" ht="12.75" customHeight="1">
      <c r="A504" s="83"/>
      <c r="B504" s="91"/>
      <c r="C504" s="87" t="s">
        <v>1958</v>
      </c>
      <c r="D504" s="87">
        <v>60</v>
      </c>
      <c r="E504" s="83" t="s">
        <v>1445</v>
      </c>
      <c r="F504" s="83">
        <v>107</v>
      </c>
    </row>
    <row r="505" spans="1:6" s="86" customFormat="1" ht="12.75" customHeight="1">
      <c r="A505" s="83"/>
      <c r="B505" s="91"/>
      <c r="C505" s="87" t="s">
        <v>1959</v>
      </c>
      <c r="D505" s="87">
        <v>12</v>
      </c>
      <c r="E505" s="83" t="s">
        <v>1446</v>
      </c>
      <c r="F505" s="83">
        <v>20</v>
      </c>
    </row>
    <row r="506" spans="1:6" s="86" customFormat="1" ht="12.75" customHeight="1">
      <c r="A506" s="83"/>
      <c r="B506" s="91"/>
      <c r="C506" s="87" t="s">
        <v>1960</v>
      </c>
      <c r="D506" s="87">
        <v>0</v>
      </c>
      <c r="E506" s="83" t="s">
        <v>1447</v>
      </c>
      <c r="F506" s="83">
        <v>314</v>
      </c>
    </row>
    <row r="507" spans="1:6" s="86" customFormat="1" ht="12.75" customHeight="1">
      <c r="A507" s="83"/>
      <c r="B507" s="91"/>
      <c r="C507" s="87" t="s">
        <v>1961</v>
      </c>
      <c r="D507" s="87">
        <v>32</v>
      </c>
      <c r="E507" s="83" t="s">
        <v>1448</v>
      </c>
      <c r="F507" s="83">
        <f>SUM(F508:F508)</f>
        <v>0</v>
      </c>
    </row>
    <row r="508" spans="1:6" s="86" customFormat="1" ht="12.75" customHeight="1">
      <c r="A508" s="83"/>
      <c r="B508" s="91"/>
      <c r="C508" s="87" t="s">
        <v>1962</v>
      </c>
      <c r="D508" s="87">
        <v>0</v>
      </c>
      <c r="E508" s="83" t="s">
        <v>378</v>
      </c>
      <c r="F508" s="83">
        <v>0</v>
      </c>
    </row>
    <row r="509" spans="1:6" s="86" customFormat="1" ht="12.75" customHeight="1">
      <c r="A509" s="83"/>
      <c r="B509" s="91"/>
      <c r="C509" s="87" t="s">
        <v>1963</v>
      </c>
      <c r="D509" s="87">
        <v>24</v>
      </c>
      <c r="E509" s="83" t="s">
        <v>1449</v>
      </c>
      <c r="F509" s="83">
        <f>SUM(F510:F511)</f>
        <v>20</v>
      </c>
    </row>
    <row r="510" spans="1:6" s="86" customFormat="1" ht="12.75" customHeight="1">
      <c r="A510" s="83"/>
      <c r="B510" s="91"/>
      <c r="C510" s="87" t="s">
        <v>1964</v>
      </c>
      <c r="D510" s="87">
        <v>10</v>
      </c>
      <c r="E510" s="83" t="s">
        <v>1450</v>
      </c>
      <c r="F510" s="83">
        <v>20</v>
      </c>
    </row>
    <row r="511" spans="1:6" s="86" customFormat="1" ht="12.75" customHeight="1">
      <c r="A511" s="83"/>
      <c r="B511" s="91"/>
      <c r="C511" s="87" t="s">
        <v>1965</v>
      </c>
      <c r="D511" s="87">
        <v>10</v>
      </c>
      <c r="E511" s="83" t="s">
        <v>1451</v>
      </c>
      <c r="F511" s="83">
        <v>0</v>
      </c>
    </row>
    <row r="512" spans="1:6" s="86" customFormat="1" ht="12.75" customHeight="1">
      <c r="A512" s="83"/>
      <c r="B512" s="91"/>
      <c r="C512" s="87" t="s">
        <v>1966</v>
      </c>
      <c r="D512" s="87">
        <v>0</v>
      </c>
      <c r="E512" s="83" t="s">
        <v>1452</v>
      </c>
      <c r="F512" s="83">
        <f>SUM(F513:F516)</f>
        <v>222705</v>
      </c>
    </row>
    <row r="513" spans="1:6" s="86" customFormat="1" ht="12.75" customHeight="1">
      <c r="A513" s="83"/>
      <c r="B513" s="91"/>
      <c r="C513" s="87" t="s">
        <v>1967</v>
      </c>
      <c r="D513" s="87">
        <v>0</v>
      </c>
      <c r="E513" s="83" t="s">
        <v>1453</v>
      </c>
      <c r="F513" s="83">
        <v>11588</v>
      </c>
    </row>
    <row r="514" spans="1:6" s="86" customFormat="1" ht="12.75" customHeight="1">
      <c r="A514" s="83"/>
      <c r="B514" s="91"/>
      <c r="C514" s="87" t="s">
        <v>1968</v>
      </c>
      <c r="D514" s="87">
        <v>0</v>
      </c>
      <c r="E514" s="83" t="s">
        <v>1454</v>
      </c>
      <c r="F514" s="83">
        <v>0</v>
      </c>
    </row>
    <row r="515" spans="1:6" s="86" customFormat="1" ht="12.75" customHeight="1">
      <c r="A515" s="83"/>
      <c r="B515" s="91"/>
      <c r="C515" s="87" t="s">
        <v>1969</v>
      </c>
      <c r="D515" s="87">
        <v>0</v>
      </c>
      <c r="E515" s="83" t="s">
        <v>1455</v>
      </c>
      <c r="F515" s="83">
        <v>211117</v>
      </c>
    </row>
    <row r="516" spans="1:6" s="86" customFormat="1" ht="12.75" customHeight="1">
      <c r="A516" s="83"/>
      <c r="B516" s="91"/>
      <c r="C516" s="87" t="s">
        <v>1970</v>
      </c>
      <c r="D516" s="87">
        <v>242</v>
      </c>
      <c r="E516" s="83" t="s">
        <v>1456</v>
      </c>
      <c r="F516" s="83">
        <v>0</v>
      </c>
    </row>
    <row r="517" spans="1:6" s="86" customFormat="1" ht="12.75" customHeight="1">
      <c r="A517" s="83"/>
      <c r="B517" s="91"/>
      <c r="C517" s="87" t="s">
        <v>1971</v>
      </c>
      <c r="D517" s="87">
        <v>130</v>
      </c>
      <c r="E517" s="83" t="s">
        <v>1457</v>
      </c>
      <c r="F517" s="83">
        <f>SUM(F518:F520)</f>
        <v>477</v>
      </c>
    </row>
    <row r="518" spans="1:6" s="86" customFormat="1" ht="12.75" customHeight="1">
      <c r="A518" s="83"/>
      <c r="B518" s="91"/>
      <c r="C518" s="87" t="s">
        <v>1972</v>
      </c>
      <c r="D518" s="87">
        <v>18</v>
      </c>
      <c r="E518" s="83" t="s">
        <v>851</v>
      </c>
      <c r="F518" s="83">
        <v>284</v>
      </c>
    </row>
    <row r="519" spans="1:6" s="86" customFormat="1" ht="12.75" customHeight="1">
      <c r="A519" s="83"/>
      <c r="B519" s="91"/>
      <c r="C519" s="87" t="s">
        <v>1973</v>
      </c>
      <c r="D519" s="87">
        <v>0</v>
      </c>
      <c r="E519" s="83" t="s">
        <v>719</v>
      </c>
      <c r="F519" s="83">
        <v>146</v>
      </c>
    </row>
    <row r="520" spans="1:6" s="86" customFormat="1" ht="12.75" customHeight="1">
      <c r="A520" s="83"/>
      <c r="B520" s="91"/>
      <c r="C520" s="87" t="s">
        <v>1974</v>
      </c>
      <c r="D520" s="87">
        <v>17</v>
      </c>
      <c r="E520" s="83" t="s">
        <v>1458</v>
      </c>
      <c r="F520" s="83">
        <v>47</v>
      </c>
    </row>
    <row r="521" spans="1:6" s="86" customFormat="1" ht="12.75" customHeight="1">
      <c r="A521" s="83"/>
      <c r="B521" s="91"/>
      <c r="C521" s="87" t="s">
        <v>1975</v>
      </c>
      <c r="D521" s="87">
        <v>77</v>
      </c>
      <c r="E521" s="83" t="s">
        <v>1459</v>
      </c>
      <c r="F521" s="83">
        <f>SUM(F522:F522)</f>
        <v>0</v>
      </c>
    </row>
    <row r="522" spans="1:6" s="86" customFormat="1" ht="12.75" customHeight="1">
      <c r="A522" s="83"/>
      <c r="B522" s="91"/>
      <c r="C522" s="87" t="s">
        <v>1976</v>
      </c>
      <c r="D522" s="87">
        <v>0</v>
      </c>
      <c r="E522" s="83" t="s">
        <v>379</v>
      </c>
      <c r="F522" s="83">
        <v>0</v>
      </c>
    </row>
    <row r="523" spans="1:6" s="86" customFormat="1" ht="12.75" customHeight="1">
      <c r="A523" s="83"/>
      <c r="B523" s="91"/>
      <c r="C523" s="87" t="s">
        <v>1977</v>
      </c>
      <c r="D523" s="87">
        <v>104</v>
      </c>
      <c r="E523" s="83" t="s">
        <v>1460</v>
      </c>
      <c r="F523" s="83">
        <f>SUM(F524:F525)</f>
        <v>10</v>
      </c>
    </row>
    <row r="524" spans="1:6" s="86" customFormat="1" ht="12.75" customHeight="1">
      <c r="A524" s="83"/>
      <c r="B524" s="91"/>
      <c r="C524" s="87" t="s">
        <v>1978</v>
      </c>
      <c r="D524" s="87">
        <v>41</v>
      </c>
      <c r="E524" s="83" t="s">
        <v>1461</v>
      </c>
      <c r="F524" s="83">
        <v>0</v>
      </c>
    </row>
    <row r="525" spans="1:6" s="86" customFormat="1" ht="12.75" customHeight="1">
      <c r="A525" s="83"/>
      <c r="B525" s="91"/>
      <c r="C525" s="87" t="s">
        <v>1979</v>
      </c>
      <c r="D525" s="87">
        <v>0</v>
      </c>
      <c r="E525" s="83" t="s">
        <v>1462</v>
      </c>
      <c r="F525" s="83">
        <v>10</v>
      </c>
    </row>
    <row r="526" spans="1:6" s="86" customFormat="1" ht="12.75" customHeight="1">
      <c r="A526" s="83"/>
      <c r="B526" s="91"/>
      <c r="C526" s="87" t="s">
        <v>1980</v>
      </c>
      <c r="D526" s="87">
        <v>0</v>
      </c>
      <c r="E526" s="83" t="s">
        <v>1392</v>
      </c>
      <c r="F526" s="83">
        <f>F527</f>
        <v>1061</v>
      </c>
    </row>
    <row r="527" spans="1:6" s="86" customFormat="1" ht="12.75" customHeight="1">
      <c r="A527" s="83"/>
      <c r="B527" s="91"/>
      <c r="C527" s="87" t="s">
        <v>1981</v>
      </c>
      <c r="D527" s="87">
        <v>9</v>
      </c>
      <c r="E527" s="83" t="s">
        <v>2696</v>
      </c>
      <c r="F527" s="83">
        <v>1061</v>
      </c>
    </row>
    <row r="528" spans="1:6" s="86" customFormat="1" ht="12.75" customHeight="1">
      <c r="A528" s="83"/>
      <c r="B528" s="91"/>
      <c r="C528" s="87" t="s">
        <v>1982</v>
      </c>
      <c r="D528" s="87">
        <v>2</v>
      </c>
      <c r="E528" s="83" t="s">
        <v>391</v>
      </c>
      <c r="F528" s="83">
        <f>SUM(F529,F534,F547,F551,F563,F570,F573,F584)</f>
        <v>146233</v>
      </c>
    </row>
    <row r="529" spans="1:6" s="86" customFormat="1" ht="12.75" customHeight="1">
      <c r="A529" s="83"/>
      <c r="B529" s="91"/>
      <c r="C529" s="87" t="s">
        <v>1983</v>
      </c>
      <c r="D529" s="87">
        <v>0</v>
      </c>
      <c r="E529" s="83" t="s">
        <v>1463</v>
      </c>
      <c r="F529" s="83">
        <f>SUM(F530:F533)</f>
        <v>1385</v>
      </c>
    </row>
    <row r="530" spans="1:6" s="86" customFormat="1" ht="12.75" customHeight="1">
      <c r="A530" s="83"/>
      <c r="B530" s="91"/>
      <c r="C530" s="87" t="s">
        <v>1984</v>
      </c>
      <c r="D530" s="87">
        <v>52</v>
      </c>
      <c r="E530" s="83" t="s">
        <v>851</v>
      </c>
      <c r="F530" s="83">
        <v>716</v>
      </c>
    </row>
    <row r="531" spans="1:6" s="86" customFormat="1" ht="12.75" customHeight="1">
      <c r="A531" s="83"/>
      <c r="B531" s="91"/>
      <c r="C531" s="87" t="s">
        <v>1985</v>
      </c>
      <c r="D531" s="87">
        <v>1353</v>
      </c>
      <c r="E531" s="83" t="s">
        <v>719</v>
      </c>
      <c r="F531" s="83">
        <v>43</v>
      </c>
    </row>
    <row r="532" spans="1:6" s="86" customFormat="1" ht="12.75" customHeight="1">
      <c r="A532" s="83"/>
      <c r="B532" s="91"/>
      <c r="C532" s="87" t="s">
        <v>1986</v>
      </c>
      <c r="D532" s="87">
        <v>1244</v>
      </c>
      <c r="E532" s="83" t="s">
        <v>721</v>
      </c>
      <c r="F532" s="83">
        <v>11</v>
      </c>
    </row>
    <row r="533" spans="1:6" s="86" customFormat="1" ht="12.75" customHeight="1">
      <c r="A533" s="83"/>
      <c r="B533" s="91"/>
      <c r="C533" s="87" t="s">
        <v>1987</v>
      </c>
      <c r="D533" s="87">
        <v>109</v>
      </c>
      <c r="E533" s="83" t="s">
        <v>0</v>
      </c>
      <c r="F533" s="83">
        <v>615</v>
      </c>
    </row>
    <row r="534" spans="1:6" s="86" customFormat="1" ht="12.75" customHeight="1">
      <c r="A534" s="83"/>
      <c r="B534" s="91"/>
      <c r="C534" s="87" t="s">
        <v>1988</v>
      </c>
      <c r="D534" s="87">
        <v>24</v>
      </c>
      <c r="E534" s="83" t="s">
        <v>1</v>
      </c>
      <c r="F534" s="83">
        <f>SUM(F535:F546)</f>
        <v>46329</v>
      </c>
    </row>
    <row r="535" spans="1:6" s="86" customFormat="1" ht="12.75" customHeight="1">
      <c r="A535" s="83"/>
      <c r="B535" s="91"/>
      <c r="C535" s="87" t="s">
        <v>1989</v>
      </c>
      <c r="D535" s="87">
        <v>20</v>
      </c>
      <c r="E535" s="83" t="s">
        <v>2</v>
      </c>
      <c r="F535" s="83">
        <v>20333</v>
      </c>
    </row>
    <row r="536" spans="1:6" s="86" customFormat="1" ht="12.75" customHeight="1">
      <c r="A536" s="83"/>
      <c r="B536" s="91"/>
      <c r="C536" s="87" t="s">
        <v>1990</v>
      </c>
      <c r="D536" s="87">
        <v>4</v>
      </c>
      <c r="E536" s="83" t="s">
        <v>3</v>
      </c>
      <c r="F536" s="83">
        <v>11410</v>
      </c>
    </row>
    <row r="537" spans="1:6" s="86" customFormat="1" ht="12.75" customHeight="1">
      <c r="A537" s="83"/>
      <c r="B537" s="91"/>
      <c r="C537" s="87" t="s">
        <v>1991</v>
      </c>
      <c r="D537" s="87">
        <v>44</v>
      </c>
      <c r="E537" s="83" t="s">
        <v>4</v>
      </c>
      <c r="F537" s="83">
        <v>1128</v>
      </c>
    </row>
    <row r="538" spans="1:6" s="86" customFormat="1" ht="12.75" customHeight="1">
      <c r="A538" s="83"/>
      <c r="B538" s="91"/>
      <c r="C538" s="87" t="s">
        <v>1992</v>
      </c>
      <c r="D538" s="87">
        <v>44</v>
      </c>
      <c r="E538" s="83" t="s">
        <v>5</v>
      </c>
      <c r="F538" s="83">
        <v>0</v>
      </c>
    </row>
    <row r="539" spans="1:6" s="86" customFormat="1" ht="12.75" customHeight="1">
      <c r="A539" s="83"/>
      <c r="B539" s="91"/>
      <c r="C539" s="87" t="s">
        <v>1993</v>
      </c>
      <c r="D539" s="87">
        <v>0</v>
      </c>
      <c r="E539" s="83" t="s">
        <v>6</v>
      </c>
      <c r="F539" s="83">
        <v>1141</v>
      </c>
    </row>
    <row r="540" spans="1:6" s="86" customFormat="1" ht="12.75" customHeight="1">
      <c r="A540" s="83"/>
      <c r="B540" s="91"/>
      <c r="C540" s="87" t="s">
        <v>1994</v>
      </c>
      <c r="D540" s="87">
        <v>0</v>
      </c>
      <c r="E540" s="83" t="s">
        <v>7</v>
      </c>
      <c r="F540" s="83">
        <v>0</v>
      </c>
    </row>
    <row r="541" spans="1:6" s="86" customFormat="1" ht="12.75" customHeight="1">
      <c r="A541" s="83"/>
      <c r="B541" s="91"/>
      <c r="C541" s="87" t="s">
        <v>1995</v>
      </c>
      <c r="D541" s="87">
        <v>0</v>
      </c>
      <c r="E541" s="83" t="s">
        <v>8</v>
      </c>
      <c r="F541" s="83">
        <v>2131</v>
      </c>
    </row>
    <row r="542" spans="1:6" s="86" customFormat="1" ht="12.75" customHeight="1">
      <c r="A542" s="83"/>
      <c r="B542" s="91"/>
      <c r="C542" s="87" t="s">
        <v>1996</v>
      </c>
      <c r="D542" s="87">
        <v>0</v>
      </c>
      <c r="E542" s="83" t="s">
        <v>9</v>
      </c>
      <c r="F542" s="83">
        <v>1760</v>
      </c>
    </row>
    <row r="543" spans="1:6" s="86" customFormat="1" ht="12.75" customHeight="1">
      <c r="A543" s="83"/>
      <c r="B543" s="91"/>
      <c r="C543" s="87" t="s">
        <v>1978</v>
      </c>
      <c r="D543" s="87">
        <v>0</v>
      </c>
      <c r="E543" s="83" t="s">
        <v>10</v>
      </c>
      <c r="F543" s="83">
        <v>80</v>
      </c>
    </row>
    <row r="544" spans="1:6" s="86" customFormat="1" ht="12.75" customHeight="1">
      <c r="A544" s="83"/>
      <c r="B544" s="91"/>
      <c r="C544" s="87" t="s">
        <v>1979</v>
      </c>
      <c r="D544" s="87">
        <v>0</v>
      </c>
      <c r="E544" s="83" t="s">
        <v>11</v>
      </c>
      <c r="F544" s="83">
        <v>1344</v>
      </c>
    </row>
    <row r="545" spans="1:6" s="86" customFormat="1" ht="12.75" customHeight="1">
      <c r="A545" s="83"/>
      <c r="B545" s="91"/>
      <c r="C545" s="87" t="s">
        <v>1980</v>
      </c>
      <c r="D545" s="87">
        <v>0</v>
      </c>
      <c r="E545" s="83" t="s">
        <v>12</v>
      </c>
      <c r="F545" s="83">
        <v>0</v>
      </c>
    </row>
    <row r="546" spans="1:6" s="86" customFormat="1" ht="12.75" customHeight="1">
      <c r="A546" s="83"/>
      <c r="B546" s="91"/>
      <c r="C546" s="87" t="s">
        <v>1997</v>
      </c>
      <c r="D546" s="87">
        <v>0</v>
      </c>
      <c r="E546" s="83" t="s">
        <v>13</v>
      </c>
      <c r="F546" s="83">
        <v>7002</v>
      </c>
    </row>
    <row r="547" spans="1:6" s="86" customFormat="1" ht="12.75" customHeight="1">
      <c r="A547" s="83"/>
      <c r="B547" s="91"/>
      <c r="C547" s="87" t="s">
        <v>1998</v>
      </c>
      <c r="D547" s="87">
        <v>528</v>
      </c>
      <c r="E547" s="83" t="s">
        <v>14</v>
      </c>
      <c r="F547" s="83">
        <f>SUM(F548:F550)</f>
        <v>9441</v>
      </c>
    </row>
    <row r="548" spans="1:6" s="86" customFormat="1" ht="12.75" customHeight="1">
      <c r="A548" s="83"/>
      <c r="B548" s="91"/>
      <c r="C548" s="87" t="s">
        <v>1999</v>
      </c>
      <c r="D548" s="87">
        <v>475</v>
      </c>
      <c r="E548" s="83" t="s">
        <v>15</v>
      </c>
      <c r="F548" s="83">
        <v>0</v>
      </c>
    </row>
    <row r="549" spans="1:6" s="86" customFormat="1" ht="12.75" customHeight="1">
      <c r="A549" s="83"/>
      <c r="B549" s="91"/>
      <c r="C549" s="87" t="s">
        <v>2000</v>
      </c>
      <c r="D549" s="87">
        <v>53</v>
      </c>
      <c r="E549" s="83" t="s">
        <v>16</v>
      </c>
      <c r="F549" s="83">
        <v>931</v>
      </c>
    </row>
    <row r="550" spans="1:6" s="86" customFormat="1" ht="12.75" customHeight="1">
      <c r="A550" s="83"/>
      <c r="B550" s="91"/>
      <c r="C550" s="87" t="s">
        <v>2001</v>
      </c>
      <c r="D550" s="87">
        <v>106</v>
      </c>
      <c r="E550" s="83" t="s">
        <v>17</v>
      </c>
      <c r="F550" s="83">
        <v>8510</v>
      </c>
    </row>
    <row r="551" spans="1:6" s="86" customFormat="1" ht="12.75" customHeight="1">
      <c r="A551" s="83"/>
      <c r="B551" s="91"/>
      <c r="C551" s="87" t="s">
        <v>2002</v>
      </c>
      <c r="D551" s="87">
        <v>81</v>
      </c>
      <c r="E551" s="83" t="s">
        <v>18</v>
      </c>
      <c r="F551" s="83">
        <f>SUM(F552:F562)</f>
        <v>35881</v>
      </c>
    </row>
    <row r="552" spans="1:6" s="86" customFormat="1" ht="12.75" customHeight="1">
      <c r="A552" s="83"/>
      <c r="B552" s="91"/>
      <c r="C552" s="87" t="s">
        <v>2003</v>
      </c>
      <c r="D552" s="87">
        <v>25</v>
      </c>
      <c r="E552" s="83" t="s">
        <v>19</v>
      </c>
      <c r="F552" s="83">
        <v>5323</v>
      </c>
    </row>
    <row r="553" spans="1:6" s="86" customFormat="1" ht="12.75" customHeight="1">
      <c r="A553" s="83"/>
      <c r="B553" s="91"/>
      <c r="C553" s="87" t="s">
        <v>2004</v>
      </c>
      <c r="D553" s="87">
        <v>0</v>
      </c>
      <c r="E553" s="83" t="s">
        <v>20</v>
      </c>
      <c r="F553" s="83">
        <v>2159</v>
      </c>
    </row>
    <row r="554" spans="1:6" s="86" customFormat="1" ht="12.75" customHeight="1">
      <c r="A554" s="83"/>
      <c r="B554" s="91"/>
      <c r="C554" s="87" t="s">
        <v>2005</v>
      </c>
      <c r="D554" s="87">
        <v>0</v>
      </c>
      <c r="E554" s="83" t="s">
        <v>21</v>
      </c>
      <c r="F554" s="83">
        <v>4153</v>
      </c>
    </row>
    <row r="555" spans="1:6" s="86" customFormat="1" ht="12.75" customHeight="1">
      <c r="A555" s="83"/>
      <c r="B555" s="91"/>
      <c r="C555" s="87" t="s">
        <v>2006</v>
      </c>
      <c r="D555" s="87">
        <v>0</v>
      </c>
      <c r="E555" s="83" t="s">
        <v>22</v>
      </c>
      <c r="F555" s="83">
        <v>0</v>
      </c>
    </row>
    <row r="556" spans="1:6" s="86" customFormat="1" ht="12.75" customHeight="1">
      <c r="A556" s="83"/>
      <c r="B556" s="91"/>
      <c r="C556" s="87" t="s">
        <v>1392</v>
      </c>
      <c r="D556" s="87">
        <v>0</v>
      </c>
      <c r="E556" s="83" t="s">
        <v>23</v>
      </c>
      <c r="F556" s="83">
        <v>2132</v>
      </c>
    </row>
    <row r="557" spans="1:6" s="86" customFormat="1" ht="12.75" customHeight="1">
      <c r="A557" s="83"/>
      <c r="B557" s="91"/>
      <c r="C557" s="87" t="s">
        <v>2696</v>
      </c>
      <c r="D557" s="87">
        <v>0</v>
      </c>
      <c r="E557" s="83" t="s">
        <v>24</v>
      </c>
      <c r="F557" s="83">
        <v>122</v>
      </c>
    </row>
    <row r="558" spans="1:6" s="86" customFormat="1" ht="12.75" customHeight="1">
      <c r="A558" s="83"/>
      <c r="B558" s="91"/>
      <c r="C558" s="87" t="s">
        <v>2009</v>
      </c>
      <c r="D558" s="87">
        <v>8062</v>
      </c>
      <c r="E558" s="83" t="s">
        <v>25</v>
      </c>
      <c r="F558" s="83">
        <v>0</v>
      </c>
    </row>
    <row r="559" spans="1:6" s="86" customFormat="1" ht="12.75" customHeight="1">
      <c r="A559" s="83"/>
      <c r="B559" s="91"/>
      <c r="C559" s="87" t="s">
        <v>2010</v>
      </c>
      <c r="D559" s="87">
        <v>169</v>
      </c>
      <c r="E559" s="83" t="s">
        <v>26</v>
      </c>
      <c r="F559" s="83">
        <v>40</v>
      </c>
    </row>
    <row r="560" spans="1:6" s="86" customFormat="1" ht="12.75" customHeight="1">
      <c r="A560" s="83"/>
      <c r="B560" s="91"/>
      <c r="C560" s="87" t="s">
        <v>1978</v>
      </c>
      <c r="D560" s="87">
        <v>148</v>
      </c>
      <c r="E560" s="83" t="s">
        <v>27</v>
      </c>
      <c r="F560" s="83">
        <v>21387</v>
      </c>
    </row>
    <row r="561" spans="1:6" s="86" customFormat="1" ht="12.75" customHeight="1">
      <c r="A561" s="83"/>
      <c r="B561" s="91"/>
      <c r="C561" s="87" t="s">
        <v>1979</v>
      </c>
      <c r="D561" s="87">
        <v>0</v>
      </c>
      <c r="E561" s="83" t="s">
        <v>28</v>
      </c>
      <c r="F561" s="83">
        <v>20</v>
      </c>
    </row>
    <row r="562" spans="1:6" s="86" customFormat="1" ht="12.75" customHeight="1">
      <c r="A562" s="83"/>
      <c r="B562" s="91"/>
      <c r="C562" s="87" t="s">
        <v>1980</v>
      </c>
      <c r="D562" s="87">
        <v>0</v>
      </c>
      <c r="E562" s="83" t="s">
        <v>29</v>
      </c>
      <c r="F562" s="83">
        <v>545</v>
      </c>
    </row>
    <row r="563" spans="1:6" s="86" customFormat="1" ht="12.75" customHeight="1">
      <c r="A563" s="83"/>
      <c r="B563" s="91"/>
      <c r="C563" s="87" t="s">
        <v>2011</v>
      </c>
      <c r="D563" s="87">
        <v>21</v>
      </c>
      <c r="E563" s="83" t="s">
        <v>30</v>
      </c>
      <c r="F563" s="83">
        <f>SUM(F564:F569)</f>
        <v>47344</v>
      </c>
    </row>
    <row r="564" spans="1:6" s="86" customFormat="1" ht="12.75" customHeight="1">
      <c r="A564" s="83"/>
      <c r="B564" s="91"/>
      <c r="C564" s="87" t="s">
        <v>2012</v>
      </c>
      <c r="D564" s="87">
        <v>810</v>
      </c>
      <c r="E564" s="83" t="s">
        <v>31</v>
      </c>
      <c r="F564" s="83">
        <v>0</v>
      </c>
    </row>
    <row r="565" spans="1:6" s="86" customFormat="1" ht="12.75" customHeight="1">
      <c r="A565" s="83"/>
      <c r="B565" s="91"/>
      <c r="C565" s="87" t="s">
        <v>2013</v>
      </c>
      <c r="D565" s="87">
        <v>558</v>
      </c>
      <c r="E565" s="83" t="s">
        <v>32</v>
      </c>
      <c r="F565" s="83">
        <v>0</v>
      </c>
    </row>
    <row r="566" spans="1:6" s="86" customFormat="1" ht="12.75" customHeight="1">
      <c r="A566" s="83"/>
      <c r="B566" s="91"/>
      <c r="C566" s="87" t="s">
        <v>2014</v>
      </c>
      <c r="D566" s="87">
        <v>252</v>
      </c>
      <c r="E566" s="83" t="s">
        <v>33</v>
      </c>
      <c r="F566" s="83">
        <v>10</v>
      </c>
    </row>
    <row r="567" spans="1:6" s="86" customFormat="1" ht="12.75" customHeight="1">
      <c r="A567" s="83"/>
      <c r="B567" s="91"/>
      <c r="C567" s="87" t="s">
        <v>2015</v>
      </c>
      <c r="D567" s="87">
        <v>0</v>
      </c>
      <c r="E567" s="83" t="s">
        <v>34</v>
      </c>
      <c r="F567" s="83">
        <v>0</v>
      </c>
    </row>
    <row r="568" spans="1:6" s="86" customFormat="1" ht="12.75" customHeight="1">
      <c r="A568" s="83"/>
      <c r="B568" s="91"/>
      <c r="C568" s="87" t="s">
        <v>2016</v>
      </c>
      <c r="D568" s="87">
        <v>0</v>
      </c>
      <c r="E568" s="83" t="s">
        <v>35</v>
      </c>
      <c r="F568" s="83">
        <v>0</v>
      </c>
    </row>
    <row r="569" spans="1:6" s="86" customFormat="1" ht="12.75" customHeight="1">
      <c r="A569" s="83"/>
      <c r="B569" s="91"/>
      <c r="C569" s="87" t="s">
        <v>2017</v>
      </c>
      <c r="D569" s="87">
        <v>0</v>
      </c>
      <c r="E569" s="83" t="s">
        <v>36</v>
      </c>
      <c r="F569" s="83">
        <v>47334</v>
      </c>
    </row>
    <row r="570" spans="1:6" s="86" customFormat="1" ht="12.75" customHeight="1">
      <c r="A570" s="83"/>
      <c r="B570" s="91"/>
      <c r="C570" s="87" t="s">
        <v>2018</v>
      </c>
      <c r="D570" s="87">
        <v>0</v>
      </c>
      <c r="E570" s="83" t="s">
        <v>37</v>
      </c>
      <c r="F570" s="83">
        <f>SUM(F571:F572)</f>
        <v>20</v>
      </c>
    </row>
    <row r="571" spans="1:6" s="86" customFormat="1" ht="12.75" customHeight="1">
      <c r="A571" s="83"/>
      <c r="B571" s="91"/>
      <c r="C571" s="87" t="s">
        <v>2019</v>
      </c>
      <c r="D571" s="87">
        <v>0</v>
      </c>
      <c r="E571" s="83" t="s">
        <v>38</v>
      </c>
      <c r="F571" s="83">
        <v>20</v>
      </c>
    </row>
    <row r="572" spans="1:6" s="86" customFormat="1" ht="12.75" customHeight="1">
      <c r="A572" s="83"/>
      <c r="B572" s="91"/>
      <c r="C572" s="87" t="s">
        <v>2020</v>
      </c>
      <c r="D572" s="87">
        <v>0</v>
      </c>
      <c r="E572" s="83" t="s">
        <v>39</v>
      </c>
      <c r="F572" s="83">
        <v>0</v>
      </c>
    </row>
    <row r="573" spans="1:6" s="86" customFormat="1" ht="12.75" customHeight="1">
      <c r="A573" s="83"/>
      <c r="B573" s="91"/>
      <c r="C573" s="87" t="s">
        <v>2021</v>
      </c>
      <c r="D573" s="87">
        <v>0</v>
      </c>
      <c r="E573" s="83" t="s">
        <v>40</v>
      </c>
      <c r="F573" s="83">
        <f>SUM(F574:F583)</f>
        <v>1869</v>
      </c>
    </row>
    <row r="574" spans="1:6" s="86" customFormat="1" ht="12.75" customHeight="1">
      <c r="A574" s="83"/>
      <c r="B574" s="91"/>
      <c r="C574" s="87" t="s">
        <v>2022</v>
      </c>
      <c r="D574" s="87">
        <v>0</v>
      </c>
      <c r="E574" s="83" t="s">
        <v>851</v>
      </c>
      <c r="F574" s="83">
        <v>482</v>
      </c>
    </row>
    <row r="575" spans="1:6" s="86" customFormat="1" ht="12.75" customHeight="1">
      <c r="A575" s="83"/>
      <c r="B575" s="91"/>
      <c r="C575" s="87" t="s">
        <v>2023</v>
      </c>
      <c r="D575" s="87">
        <v>0</v>
      </c>
      <c r="E575" s="83" t="s">
        <v>719</v>
      </c>
      <c r="F575" s="83">
        <v>70</v>
      </c>
    </row>
    <row r="576" spans="1:6" s="86" customFormat="1" ht="12.75" customHeight="1">
      <c r="A576" s="83"/>
      <c r="B576" s="91"/>
      <c r="C576" s="87" t="s">
        <v>2024</v>
      </c>
      <c r="D576" s="87">
        <v>0</v>
      </c>
      <c r="E576" s="83" t="s">
        <v>721</v>
      </c>
      <c r="F576" s="83">
        <v>0</v>
      </c>
    </row>
    <row r="577" spans="1:6" s="86" customFormat="1" ht="12.75" customHeight="1">
      <c r="A577" s="83"/>
      <c r="B577" s="91"/>
      <c r="C577" s="87" t="s">
        <v>2025</v>
      </c>
      <c r="D577" s="87">
        <v>822</v>
      </c>
      <c r="E577" s="83" t="s">
        <v>41</v>
      </c>
      <c r="F577" s="83">
        <v>631</v>
      </c>
    </row>
    <row r="578" spans="1:6" s="86" customFormat="1" ht="12.75" customHeight="1">
      <c r="A578" s="83"/>
      <c r="B578" s="91"/>
      <c r="C578" s="87" t="s">
        <v>2026</v>
      </c>
      <c r="D578" s="87">
        <v>0</v>
      </c>
      <c r="E578" s="83" t="s">
        <v>42</v>
      </c>
      <c r="F578" s="83">
        <v>20</v>
      </c>
    </row>
    <row r="579" spans="1:6" s="86" customFormat="1" ht="12.75" customHeight="1">
      <c r="A579" s="83"/>
      <c r="B579" s="91"/>
      <c r="C579" s="87" t="s">
        <v>2027</v>
      </c>
      <c r="D579" s="87">
        <v>793</v>
      </c>
      <c r="E579" s="83" t="s">
        <v>43</v>
      </c>
      <c r="F579" s="83">
        <v>0</v>
      </c>
    </row>
    <row r="580" spans="1:6" s="86" customFormat="1" ht="12.75" customHeight="1">
      <c r="A580" s="83"/>
      <c r="B580" s="91"/>
      <c r="C580" s="87" t="s">
        <v>2028</v>
      </c>
      <c r="D580" s="87">
        <v>29</v>
      </c>
      <c r="E580" s="83" t="s">
        <v>44</v>
      </c>
      <c r="F580" s="83">
        <v>51</v>
      </c>
    </row>
    <row r="581" spans="1:6" s="86" customFormat="1" ht="12.75" customHeight="1">
      <c r="A581" s="83"/>
      <c r="B581" s="91"/>
      <c r="C581" s="87" t="s">
        <v>2029</v>
      </c>
      <c r="D581" s="87">
        <v>869</v>
      </c>
      <c r="E581" s="83" t="s">
        <v>45</v>
      </c>
      <c r="F581" s="83">
        <v>30</v>
      </c>
    </row>
    <row r="582" spans="1:6" s="86" customFormat="1" ht="12.75" customHeight="1">
      <c r="A582" s="83"/>
      <c r="B582" s="91"/>
      <c r="C582" s="87" t="s">
        <v>2030</v>
      </c>
      <c r="D582" s="87">
        <v>175</v>
      </c>
      <c r="E582" s="83" t="s">
        <v>46</v>
      </c>
      <c r="F582" s="83">
        <v>541</v>
      </c>
    </row>
    <row r="583" spans="1:6" s="86" customFormat="1" ht="12.75" customHeight="1">
      <c r="A583" s="83"/>
      <c r="B583" s="91"/>
      <c r="C583" s="87" t="s">
        <v>2031</v>
      </c>
      <c r="D583" s="87">
        <v>61</v>
      </c>
      <c r="E583" s="83" t="s">
        <v>47</v>
      </c>
      <c r="F583" s="83">
        <v>44</v>
      </c>
    </row>
    <row r="584" spans="1:6" s="86" customFormat="1" ht="12.75" customHeight="1">
      <c r="A584" s="83"/>
      <c r="B584" s="91"/>
      <c r="C584" s="87" t="s">
        <v>2032</v>
      </c>
      <c r="D584" s="87">
        <v>100</v>
      </c>
      <c r="E584" s="83" t="s">
        <v>48</v>
      </c>
      <c r="F584" s="83">
        <f>F585</f>
        <v>3964</v>
      </c>
    </row>
    <row r="585" spans="1:6" s="86" customFormat="1" ht="12.75" customHeight="1">
      <c r="A585" s="83"/>
      <c r="B585" s="91"/>
      <c r="C585" s="87" t="s">
        <v>2033</v>
      </c>
      <c r="D585" s="87">
        <v>0</v>
      </c>
      <c r="E585" s="83" t="s">
        <v>49</v>
      </c>
      <c r="F585" s="83">
        <v>3964</v>
      </c>
    </row>
    <row r="586" spans="1:6" s="86" customFormat="1" ht="12.75" customHeight="1">
      <c r="A586" s="83"/>
      <c r="B586" s="91"/>
      <c r="C586" s="87" t="s">
        <v>2034</v>
      </c>
      <c r="D586" s="87">
        <v>0</v>
      </c>
      <c r="E586" s="83" t="s">
        <v>1092</v>
      </c>
      <c r="F586" s="83">
        <f>F587+F596+F600+F609+F612+F618+F623+F626+F628+F633+F635+F637+F647</f>
        <v>44446</v>
      </c>
    </row>
    <row r="587" spans="1:6" s="86" customFormat="1" ht="12.75" customHeight="1">
      <c r="A587" s="83"/>
      <c r="B587" s="91"/>
      <c r="C587" s="87" t="s">
        <v>2035</v>
      </c>
      <c r="D587" s="87">
        <v>0</v>
      </c>
      <c r="E587" s="83" t="s">
        <v>50</v>
      </c>
      <c r="F587" s="83">
        <f>SUM(F588:F595)</f>
        <v>1412</v>
      </c>
    </row>
    <row r="588" spans="1:6" s="86" customFormat="1" ht="12.75" customHeight="1">
      <c r="A588" s="83"/>
      <c r="B588" s="91"/>
      <c r="C588" s="87" t="s">
        <v>2036</v>
      </c>
      <c r="D588" s="87">
        <v>0</v>
      </c>
      <c r="E588" s="83" t="s">
        <v>851</v>
      </c>
      <c r="F588" s="83">
        <v>1044</v>
      </c>
    </row>
    <row r="589" spans="1:6" s="86" customFormat="1" ht="12.75" customHeight="1">
      <c r="A589" s="83"/>
      <c r="B589" s="91"/>
      <c r="C589" s="87" t="s">
        <v>2037</v>
      </c>
      <c r="D589" s="87">
        <v>151</v>
      </c>
      <c r="E589" s="83" t="s">
        <v>719</v>
      </c>
      <c r="F589" s="83">
        <v>90</v>
      </c>
    </row>
    <row r="590" spans="1:6" s="86" customFormat="1" ht="12.75" customHeight="1">
      <c r="A590" s="83"/>
      <c r="B590" s="91"/>
      <c r="C590" s="87" t="s">
        <v>2038</v>
      </c>
      <c r="D590" s="87">
        <v>107</v>
      </c>
      <c r="E590" s="83" t="s">
        <v>721</v>
      </c>
      <c r="F590" s="83">
        <v>28</v>
      </c>
    </row>
    <row r="591" spans="1:6" s="86" customFormat="1" ht="12.75" customHeight="1">
      <c r="A591" s="83"/>
      <c r="B591" s="91"/>
      <c r="C591" s="87" t="s">
        <v>2039</v>
      </c>
      <c r="D591" s="87">
        <v>0</v>
      </c>
      <c r="E591" s="83" t="s">
        <v>51</v>
      </c>
      <c r="F591" s="83">
        <v>240</v>
      </c>
    </row>
    <row r="592" spans="1:6" s="86" customFormat="1" ht="12.75" customHeight="1">
      <c r="A592" s="83"/>
      <c r="B592" s="91"/>
      <c r="C592" s="87" t="s">
        <v>2040</v>
      </c>
      <c r="D592" s="87">
        <v>275</v>
      </c>
      <c r="E592" s="83" t="s">
        <v>52</v>
      </c>
      <c r="F592" s="83">
        <v>0</v>
      </c>
    </row>
    <row r="593" spans="1:6" s="86" customFormat="1" ht="12.75" customHeight="1">
      <c r="A593" s="83"/>
      <c r="B593" s="91"/>
      <c r="C593" s="87" t="s">
        <v>2041</v>
      </c>
      <c r="D593" s="87">
        <v>2771</v>
      </c>
      <c r="E593" s="83" t="s">
        <v>53</v>
      </c>
      <c r="F593" s="83">
        <v>0</v>
      </c>
    </row>
    <row r="594" spans="1:6" s="86" customFormat="1" ht="12.75" customHeight="1">
      <c r="A594" s="83"/>
      <c r="B594" s="91"/>
      <c r="C594" s="87" t="s">
        <v>2042</v>
      </c>
      <c r="D594" s="87">
        <v>741</v>
      </c>
      <c r="E594" s="83" t="s">
        <v>54</v>
      </c>
      <c r="F594" s="83">
        <v>0</v>
      </c>
    </row>
    <row r="595" spans="1:6" s="86" customFormat="1" ht="12.75" customHeight="1">
      <c r="A595" s="83"/>
      <c r="B595" s="91"/>
      <c r="C595" s="87" t="s">
        <v>2043</v>
      </c>
      <c r="D595" s="87">
        <v>212</v>
      </c>
      <c r="E595" s="83" t="s">
        <v>55</v>
      </c>
      <c r="F595" s="83">
        <v>10</v>
      </c>
    </row>
    <row r="596" spans="1:6" s="86" customFormat="1" ht="12.75" customHeight="1">
      <c r="A596" s="83"/>
      <c r="B596" s="91"/>
      <c r="C596" s="87" t="s">
        <v>2044</v>
      </c>
      <c r="D596" s="87">
        <v>444</v>
      </c>
      <c r="E596" s="83" t="s">
        <v>56</v>
      </c>
      <c r="F596" s="83">
        <f>SUM(F597:F599)</f>
        <v>1759</v>
      </c>
    </row>
    <row r="597" spans="1:6" s="86" customFormat="1" ht="12.75" customHeight="1">
      <c r="A597" s="83"/>
      <c r="B597" s="91"/>
      <c r="C597" s="87" t="s">
        <v>2045</v>
      </c>
      <c r="D597" s="87">
        <v>20</v>
      </c>
      <c r="E597" s="83" t="s">
        <v>57</v>
      </c>
      <c r="F597" s="83">
        <v>0</v>
      </c>
    </row>
    <row r="598" spans="1:6" s="86" customFormat="1" ht="12.75" customHeight="1">
      <c r="A598" s="83"/>
      <c r="B598" s="91"/>
      <c r="C598" s="87" t="s">
        <v>2046</v>
      </c>
      <c r="D598" s="87">
        <v>118</v>
      </c>
      <c r="E598" s="83" t="s">
        <v>58</v>
      </c>
      <c r="F598" s="83">
        <v>10</v>
      </c>
    </row>
    <row r="599" spans="1:6" s="86" customFormat="1" ht="12.75" customHeight="1">
      <c r="A599" s="83"/>
      <c r="B599" s="91"/>
      <c r="C599" s="87" t="s">
        <v>2047</v>
      </c>
      <c r="D599" s="87">
        <v>1050</v>
      </c>
      <c r="E599" s="83" t="s">
        <v>59</v>
      </c>
      <c r="F599" s="83">
        <v>1749</v>
      </c>
    </row>
    <row r="600" spans="1:6" s="86" customFormat="1" ht="12.75" customHeight="1">
      <c r="A600" s="83"/>
      <c r="B600" s="91"/>
      <c r="C600" s="87" t="s">
        <v>2048</v>
      </c>
      <c r="D600" s="87">
        <v>138</v>
      </c>
      <c r="E600" s="83" t="s">
        <v>60</v>
      </c>
      <c r="F600" s="83">
        <f>SUM(F601:F608)</f>
        <v>5997</v>
      </c>
    </row>
    <row r="601" spans="1:6" s="86" customFormat="1" ht="12.75" customHeight="1">
      <c r="A601" s="83"/>
      <c r="B601" s="91"/>
      <c r="C601" s="87" t="s">
        <v>2049</v>
      </c>
      <c r="D601" s="87">
        <v>38</v>
      </c>
      <c r="E601" s="83" t="s">
        <v>61</v>
      </c>
      <c r="F601" s="83">
        <v>0</v>
      </c>
    </row>
    <row r="602" spans="1:6" s="86" customFormat="1" ht="12.75" customHeight="1">
      <c r="A602" s="83"/>
      <c r="B602" s="91"/>
      <c r="C602" s="87" t="s">
        <v>2050</v>
      </c>
      <c r="D602" s="87">
        <v>10</v>
      </c>
      <c r="E602" s="83" t="s">
        <v>62</v>
      </c>
      <c r="F602" s="83">
        <v>0</v>
      </c>
    </row>
    <row r="603" spans="1:6" s="86" customFormat="1" ht="12.75" customHeight="1">
      <c r="A603" s="83"/>
      <c r="B603" s="91"/>
      <c r="C603" s="87" t="s">
        <v>2051</v>
      </c>
      <c r="D603" s="87">
        <v>0</v>
      </c>
      <c r="E603" s="83" t="s">
        <v>63</v>
      </c>
      <c r="F603" s="83">
        <v>0</v>
      </c>
    </row>
    <row r="604" spans="1:6" s="86" customFormat="1" ht="12.75" customHeight="1">
      <c r="A604" s="83"/>
      <c r="B604" s="91"/>
      <c r="C604" s="87" t="s">
        <v>2052</v>
      </c>
      <c r="D604" s="87">
        <v>0</v>
      </c>
      <c r="E604" s="83" t="s">
        <v>64</v>
      </c>
      <c r="F604" s="83">
        <v>5000</v>
      </c>
    </row>
    <row r="605" spans="1:6" s="86" customFormat="1" ht="12.75" customHeight="1">
      <c r="A605" s="83"/>
      <c r="B605" s="91"/>
      <c r="C605" s="87" t="s">
        <v>2053</v>
      </c>
      <c r="D605" s="87">
        <v>0</v>
      </c>
      <c r="E605" s="83" t="s">
        <v>65</v>
      </c>
      <c r="F605" s="83">
        <v>100</v>
      </c>
    </row>
    <row r="606" spans="1:6" s="86" customFormat="1" ht="12.75" customHeight="1">
      <c r="A606" s="83"/>
      <c r="B606" s="91"/>
      <c r="C606" s="87" t="s">
        <v>2054</v>
      </c>
      <c r="D606" s="87">
        <v>54</v>
      </c>
      <c r="E606" s="83" t="s">
        <v>66</v>
      </c>
      <c r="F606" s="83">
        <v>0</v>
      </c>
    </row>
    <row r="607" spans="1:6" s="86" customFormat="1" ht="12.75" customHeight="1">
      <c r="A607" s="83"/>
      <c r="B607" s="91"/>
      <c r="C607" s="87" t="s">
        <v>1978</v>
      </c>
      <c r="D607" s="87">
        <v>44</v>
      </c>
      <c r="E607" s="83" t="s">
        <v>67</v>
      </c>
      <c r="F607" s="83">
        <v>558</v>
      </c>
    </row>
    <row r="608" spans="1:6" s="86" customFormat="1" ht="12.75" customHeight="1">
      <c r="A608" s="83"/>
      <c r="B608" s="91"/>
      <c r="C608" s="87" t="s">
        <v>1979</v>
      </c>
      <c r="D608" s="87">
        <v>0</v>
      </c>
      <c r="E608" s="83" t="s">
        <v>68</v>
      </c>
      <c r="F608" s="83">
        <v>339</v>
      </c>
    </row>
    <row r="609" spans="1:6" s="86" customFormat="1" ht="12.75" customHeight="1">
      <c r="A609" s="83"/>
      <c r="B609" s="91"/>
      <c r="C609" s="87" t="s">
        <v>1980</v>
      </c>
      <c r="D609" s="87">
        <v>0</v>
      </c>
      <c r="E609" s="83" t="s">
        <v>69</v>
      </c>
      <c r="F609" s="83">
        <v>12930</v>
      </c>
    </row>
    <row r="610" spans="1:6" s="86" customFormat="1" ht="12.75" customHeight="1">
      <c r="A610" s="83"/>
      <c r="B610" s="91"/>
      <c r="C610" s="87" t="s">
        <v>2055</v>
      </c>
      <c r="D610" s="87">
        <v>0</v>
      </c>
      <c r="E610" s="83" t="s">
        <v>70</v>
      </c>
      <c r="F610" s="83">
        <v>200</v>
      </c>
    </row>
    <row r="611" spans="1:6" s="86" customFormat="1" ht="12.75" customHeight="1">
      <c r="A611" s="83"/>
      <c r="B611" s="91"/>
      <c r="C611" s="87" t="s">
        <v>2056</v>
      </c>
      <c r="D611" s="87">
        <v>0</v>
      </c>
      <c r="E611" s="83" t="s">
        <v>71</v>
      </c>
      <c r="F611" s="83">
        <v>100</v>
      </c>
    </row>
    <row r="612" spans="1:6" s="86" customFormat="1" ht="12.75" customHeight="1">
      <c r="A612" s="83"/>
      <c r="B612" s="91"/>
      <c r="C612" s="87" t="s">
        <v>2057</v>
      </c>
      <c r="D612" s="87">
        <v>0</v>
      </c>
      <c r="E612" s="83" t="s">
        <v>72</v>
      </c>
      <c r="F612" s="83">
        <v>662</v>
      </c>
    </row>
    <row r="613" spans="1:6" s="86" customFormat="1" ht="12.75" customHeight="1">
      <c r="A613" s="83"/>
      <c r="B613" s="91"/>
      <c r="C613" s="87" t="s">
        <v>2058</v>
      </c>
      <c r="D613" s="87">
        <v>0</v>
      </c>
      <c r="E613" s="83" t="s">
        <v>73</v>
      </c>
      <c r="F613" s="83">
        <v>627</v>
      </c>
    </row>
    <row r="614" spans="1:6" s="86" customFormat="1" ht="12.75" customHeight="1">
      <c r="A614" s="83"/>
      <c r="B614" s="91"/>
      <c r="C614" s="87" t="s">
        <v>2059</v>
      </c>
      <c r="D614" s="87">
        <v>5</v>
      </c>
      <c r="E614" s="83" t="s">
        <v>74</v>
      </c>
      <c r="F614" s="83">
        <v>0</v>
      </c>
    </row>
    <row r="615" spans="1:6" s="86" customFormat="1" ht="12.75" customHeight="1">
      <c r="A615" s="83"/>
      <c r="B615" s="91"/>
      <c r="C615" s="87" t="s">
        <v>2060</v>
      </c>
      <c r="D615" s="87">
        <v>0</v>
      </c>
      <c r="E615" s="83" t="s">
        <v>75</v>
      </c>
      <c r="F615" s="83">
        <v>15</v>
      </c>
    </row>
    <row r="616" spans="1:6" s="86" customFormat="1" ht="12.75" customHeight="1">
      <c r="A616" s="83"/>
      <c r="B616" s="91"/>
      <c r="C616" s="87" t="s">
        <v>2061</v>
      </c>
      <c r="D616" s="87">
        <v>5</v>
      </c>
      <c r="E616" s="83" t="s">
        <v>76</v>
      </c>
      <c r="F616" s="83">
        <v>0</v>
      </c>
    </row>
    <row r="617" spans="1:6" s="86" customFormat="1" ht="12.75" customHeight="1">
      <c r="A617" s="83"/>
      <c r="B617" s="91"/>
      <c r="C617" s="87" t="s">
        <v>2062</v>
      </c>
      <c r="D617" s="87">
        <v>2567</v>
      </c>
      <c r="E617" s="83" t="s">
        <v>77</v>
      </c>
      <c r="F617" s="83">
        <v>0</v>
      </c>
    </row>
    <row r="618" spans="1:6" s="86" customFormat="1" ht="12.75" customHeight="1">
      <c r="A618" s="83"/>
      <c r="B618" s="91"/>
      <c r="C618" s="87" t="s">
        <v>2063</v>
      </c>
      <c r="D618" s="87">
        <v>2567</v>
      </c>
      <c r="E618" s="83" t="s">
        <v>78</v>
      </c>
      <c r="F618" s="83">
        <f>SUM(F619:F622)</f>
        <v>7207</v>
      </c>
    </row>
    <row r="619" spans="1:6" s="86" customFormat="1" ht="12.75" customHeight="1">
      <c r="A619" s="83"/>
      <c r="B619" s="91"/>
      <c r="C619" s="87" t="s">
        <v>2064</v>
      </c>
      <c r="D619" s="87">
        <v>6139</v>
      </c>
      <c r="E619" s="83" t="s">
        <v>79</v>
      </c>
      <c r="F619" s="83">
        <v>2844</v>
      </c>
    </row>
    <row r="620" spans="1:6" s="86" customFormat="1" ht="12.75" customHeight="1">
      <c r="A620" s="83"/>
      <c r="B620" s="91"/>
      <c r="C620" s="87" t="s">
        <v>2065</v>
      </c>
      <c r="D620" s="87">
        <v>110</v>
      </c>
      <c r="E620" s="83" t="s">
        <v>80</v>
      </c>
      <c r="F620" s="83">
        <v>40</v>
      </c>
    </row>
    <row r="621" spans="1:6" s="86" customFormat="1" ht="12.75" customHeight="1">
      <c r="A621" s="83"/>
      <c r="B621" s="91"/>
      <c r="C621" s="87" t="s">
        <v>2066</v>
      </c>
      <c r="D621" s="87">
        <v>0</v>
      </c>
      <c r="E621" s="83" t="s">
        <v>81</v>
      </c>
      <c r="F621" s="83">
        <v>260</v>
      </c>
    </row>
    <row r="622" spans="1:6" s="86" customFormat="1" ht="12.75" customHeight="1">
      <c r="A622" s="83"/>
      <c r="B622" s="91"/>
      <c r="C622" s="87" t="s">
        <v>2067</v>
      </c>
      <c r="D622" s="87">
        <v>0</v>
      </c>
      <c r="E622" s="83" t="s">
        <v>82</v>
      </c>
      <c r="F622" s="83">
        <v>4063</v>
      </c>
    </row>
    <row r="623" spans="1:6" s="86" customFormat="1" ht="12.75" customHeight="1">
      <c r="A623" s="83"/>
      <c r="B623" s="91"/>
      <c r="C623" s="87" t="s">
        <v>2068</v>
      </c>
      <c r="D623" s="87">
        <v>0</v>
      </c>
      <c r="E623" s="83" t="s">
        <v>83</v>
      </c>
      <c r="F623" s="83">
        <f>SUM(F624:F625)</f>
        <v>714</v>
      </c>
    </row>
    <row r="624" spans="1:6" s="86" customFormat="1" ht="12.75" customHeight="1">
      <c r="A624" s="83"/>
      <c r="B624" s="91"/>
      <c r="C624" s="87" t="s">
        <v>2069</v>
      </c>
      <c r="D624" s="87">
        <v>0</v>
      </c>
      <c r="E624" s="83" t="s">
        <v>84</v>
      </c>
      <c r="F624" s="83">
        <v>0</v>
      </c>
    </row>
    <row r="625" spans="1:6" s="86" customFormat="1" ht="12.75" customHeight="1">
      <c r="A625" s="83"/>
      <c r="B625" s="91"/>
      <c r="C625" s="87" t="s">
        <v>2070</v>
      </c>
      <c r="D625" s="87">
        <v>0</v>
      </c>
      <c r="E625" s="83" t="s">
        <v>85</v>
      </c>
      <c r="F625" s="83">
        <v>714</v>
      </c>
    </row>
    <row r="626" spans="1:6" s="86" customFormat="1" ht="12.75" customHeight="1">
      <c r="A626" s="83"/>
      <c r="B626" s="91"/>
      <c r="C626" s="87" t="s">
        <v>2071</v>
      </c>
      <c r="D626" s="87">
        <v>0</v>
      </c>
      <c r="E626" s="83" t="s">
        <v>86</v>
      </c>
      <c r="F626" s="83">
        <f>F627</f>
        <v>6216</v>
      </c>
    </row>
    <row r="627" spans="1:6" s="86" customFormat="1" ht="12.75" customHeight="1">
      <c r="A627" s="83"/>
      <c r="B627" s="91"/>
      <c r="C627" s="87" t="s">
        <v>2072</v>
      </c>
      <c r="D627" s="87">
        <v>0</v>
      </c>
      <c r="E627" s="83" t="s">
        <v>87</v>
      </c>
      <c r="F627" s="83">
        <v>6216</v>
      </c>
    </row>
    <row r="628" spans="1:6" s="86" customFormat="1" ht="12.75" customHeight="1">
      <c r="A628" s="83"/>
      <c r="B628" s="91"/>
      <c r="C628" s="87" t="s">
        <v>2073</v>
      </c>
      <c r="D628" s="87">
        <v>110</v>
      </c>
      <c r="E628" s="83" t="s">
        <v>88</v>
      </c>
      <c r="F628" s="83">
        <f>SUM(F629:F632)</f>
        <v>4423</v>
      </c>
    </row>
    <row r="629" spans="1:6" s="86" customFormat="1" ht="12.75" customHeight="1">
      <c r="A629" s="83"/>
      <c r="B629" s="91"/>
      <c r="C629" s="87" t="s">
        <v>2074</v>
      </c>
      <c r="D629" s="87">
        <v>24</v>
      </c>
      <c r="E629" s="83" t="s">
        <v>89</v>
      </c>
      <c r="F629" s="83">
        <v>62</v>
      </c>
    </row>
    <row r="630" spans="1:6" s="86" customFormat="1" ht="12.75" customHeight="1">
      <c r="A630" s="83"/>
      <c r="B630" s="91"/>
      <c r="C630" s="87" t="s">
        <v>2075</v>
      </c>
      <c r="D630" s="87">
        <v>0</v>
      </c>
      <c r="E630" s="83" t="s">
        <v>90</v>
      </c>
      <c r="F630" s="83">
        <v>0</v>
      </c>
    </row>
    <row r="631" spans="1:6" s="86" customFormat="1" ht="12.75" customHeight="1">
      <c r="A631" s="83"/>
      <c r="B631" s="91"/>
      <c r="C631" s="87" t="s">
        <v>2076</v>
      </c>
      <c r="D631" s="87">
        <v>0</v>
      </c>
      <c r="E631" s="83" t="s">
        <v>91</v>
      </c>
      <c r="F631" s="83">
        <v>4361</v>
      </c>
    </row>
    <row r="632" spans="1:6" s="86" customFormat="1" ht="12.75" customHeight="1">
      <c r="A632" s="83"/>
      <c r="B632" s="91"/>
      <c r="C632" s="87" t="s">
        <v>2077</v>
      </c>
      <c r="D632" s="87">
        <v>24</v>
      </c>
      <c r="E632" s="83" t="s">
        <v>92</v>
      </c>
      <c r="F632" s="83">
        <v>0</v>
      </c>
    </row>
    <row r="633" spans="1:6" s="86" customFormat="1" ht="12.75" customHeight="1">
      <c r="A633" s="83"/>
      <c r="B633" s="91"/>
      <c r="C633" s="87" t="s">
        <v>2078</v>
      </c>
      <c r="D633" s="87">
        <v>780</v>
      </c>
      <c r="E633" s="83" t="s">
        <v>93</v>
      </c>
      <c r="F633" s="83">
        <f>F634</f>
        <v>2986</v>
      </c>
    </row>
    <row r="634" spans="1:6" s="86" customFormat="1" ht="12.75" customHeight="1">
      <c r="A634" s="83"/>
      <c r="B634" s="91"/>
      <c r="C634" s="87" t="s">
        <v>2079</v>
      </c>
      <c r="D634" s="87">
        <v>0</v>
      </c>
      <c r="E634" s="83" t="s">
        <v>94</v>
      </c>
      <c r="F634" s="83">
        <v>2986</v>
      </c>
    </row>
    <row r="635" spans="1:6" s="86" customFormat="1" ht="12.75" customHeight="1">
      <c r="A635" s="83"/>
      <c r="B635" s="91"/>
      <c r="C635" s="87" t="s">
        <v>2080</v>
      </c>
      <c r="D635" s="87">
        <v>30</v>
      </c>
      <c r="E635" s="83" t="s">
        <v>95</v>
      </c>
      <c r="F635" s="83">
        <f>F636</f>
        <v>120</v>
      </c>
    </row>
    <row r="636" spans="1:6" s="86" customFormat="1" ht="12.75" customHeight="1">
      <c r="A636" s="83"/>
      <c r="B636" s="91"/>
      <c r="C636" s="87" t="s">
        <v>2081</v>
      </c>
      <c r="D636" s="87">
        <v>0</v>
      </c>
      <c r="E636" s="83" t="s">
        <v>96</v>
      </c>
      <c r="F636" s="83">
        <v>120</v>
      </c>
    </row>
    <row r="637" spans="1:6" s="86" customFormat="1" ht="12.75" customHeight="1">
      <c r="A637" s="83"/>
      <c r="B637" s="91"/>
      <c r="C637" s="87" t="s">
        <v>2082</v>
      </c>
      <c r="D637" s="87">
        <v>660</v>
      </c>
      <c r="E637" s="83" t="s">
        <v>97</v>
      </c>
      <c r="F637" s="83">
        <f>SUM(F638:F646)</f>
        <v>0</v>
      </c>
    </row>
    <row r="638" spans="1:6" s="86" customFormat="1" ht="12.75" customHeight="1">
      <c r="A638" s="83"/>
      <c r="B638" s="91"/>
      <c r="C638" s="87" t="s">
        <v>2083</v>
      </c>
      <c r="D638" s="87">
        <v>0</v>
      </c>
      <c r="E638" s="83" t="s">
        <v>851</v>
      </c>
      <c r="F638" s="83">
        <v>0</v>
      </c>
    </row>
    <row r="639" spans="1:6" s="86" customFormat="1" ht="12.75" customHeight="1">
      <c r="A639" s="83"/>
      <c r="B639" s="91"/>
      <c r="C639" s="87" t="s">
        <v>2084</v>
      </c>
      <c r="D639" s="87">
        <v>0</v>
      </c>
      <c r="E639" s="83" t="s">
        <v>719</v>
      </c>
      <c r="F639" s="83">
        <v>0</v>
      </c>
    </row>
    <row r="640" spans="1:6" s="86" customFormat="1" ht="12.75" customHeight="1">
      <c r="A640" s="83"/>
      <c r="B640" s="91"/>
      <c r="C640" s="87" t="s">
        <v>2085</v>
      </c>
      <c r="D640" s="87">
        <v>90</v>
      </c>
      <c r="E640" s="83" t="s">
        <v>98</v>
      </c>
      <c r="F640" s="83">
        <v>0</v>
      </c>
    </row>
    <row r="641" spans="1:6" s="86" customFormat="1" ht="12.75" customHeight="1">
      <c r="A641" s="83"/>
      <c r="B641" s="91"/>
      <c r="C641" s="87" t="s">
        <v>2086</v>
      </c>
      <c r="D641" s="87">
        <v>0</v>
      </c>
      <c r="E641" s="83" t="s">
        <v>99</v>
      </c>
      <c r="F641" s="83">
        <v>0</v>
      </c>
    </row>
    <row r="642" spans="1:6" s="86" customFormat="1" ht="12.75" customHeight="1">
      <c r="A642" s="83"/>
      <c r="B642" s="91"/>
      <c r="C642" s="87" t="s">
        <v>2087</v>
      </c>
      <c r="D642" s="87">
        <v>134</v>
      </c>
      <c r="E642" s="83" t="s">
        <v>100</v>
      </c>
      <c r="F642" s="83">
        <v>0</v>
      </c>
    </row>
    <row r="643" spans="1:6" s="86" customFormat="1" ht="12.75" customHeight="1">
      <c r="A643" s="83"/>
      <c r="B643" s="91"/>
      <c r="C643" s="87" t="s">
        <v>2088</v>
      </c>
      <c r="D643" s="87">
        <v>0</v>
      </c>
      <c r="E643" s="83" t="s">
        <v>101</v>
      </c>
      <c r="F643" s="83">
        <v>0</v>
      </c>
    </row>
    <row r="644" spans="1:6" s="86" customFormat="1" ht="12.75" customHeight="1">
      <c r="A644" s="83"/>
      <c r="B644" s="91"/>
      <c r="C644" s="87" t="s">
        <v>2089</v>
      </c>
      <c r="D644" s="87">
        <v>134</v>
      </c>
      <c r="E644" s="83" t="s">
        <v>102</v>
      </c>
      <c r="F644" s="83">
        <v>0</v>
      </c>
    </row>
    <row r="645" spans="1:6" s="86" customFormat="1" ht="12.75" customHeight="1">
      <c r="A645" s="83"/>
      <c r="B645" s="91"/>
      <c r="C645" s="87" t="s">
        <v>2090</v>
      </c>
      <c r="D645" s="87">
        <v>0</v>
      </c>
      <c r="E645" s="83" t="s">
        <v>46</v>
      </c>
      <c r="F645" s="83">
        <v>0</v>
      </c>
    </row>
    <row r="646" spans="1:6" s="86" customFormat="1" ht="12.75" customHeight="1">
      <c r="A646" s="83"/>
      <c r="B646" s="91"/>
      <c r="C646" s="87" t="s">
        <v>2091</v>
      </c>
      <c r="D646" s="87">
        <v>0</v>
      </c>
      <c r="E646" s="83" t="s">
        <v>103</v>
      </c>
      <c r="F646" s="83">
        <v>0</v>
      </c>
    </row>
    <row r="647" spans="1:6" s="86" customFormat="1" ht="12.75" customHeight="1">
      <c r="A647" s="83"/>
      <c r="B647" s="91"/>
      <c r="C647" s="87" t="s">
        <v>2092</v>
      </c>
      <c r="D647" s="87">
        <v>0</v>
      </c>
      <c r="E647" s="83" t="s">
        <v>104</v>
      </c>
      <c r="F647" s="83">
        <f>F648</f>
        <v>20</v>
      </c>
    </row>
    <row r="648" spans="1:6" s="86" customFormat="1" ht="12.75" customHeight="1">
      <c r="A648" s="83"/>
      <c r="B648" s="91"/>
      <c r="C648" s="87" t="s">
        <v>2093</v>
      </c>
      <c r="D648" s="87">
        <v>0</v>
      </c>
      <c r="E648" s="83" t="s">
        <v>105</v>
      </c>
      <c r="F648" s="83">
        <v>20</v>
      </c>
    </row>
    <row r="649" spans="1:6" s="86" customFormat="1" ht="12.75" customHeight="1">
      <c r="A649" s="83"/>
      <c r="B649" s="91"/>
      <c r="C649" s="87" t="s">
        <v>2094</v>
      </c>
      <c r="D649" s="87">
        <v>349</v>
      </c>
      <c r="E649" s="83" t="s">
        <v>380</v>
      </c>
      <c r="F649" s="83">
        <f>F650+F662+F664</f>
        <v>63092</v>
      </c>
    </row>
    <row r="650" spans="1:6" s="86" customFormat="1" ht="12.75" customHeight="1">
      <c r="A650" s="83"/>
      <c r="B650" s="91"/>
      <c r="C650" s="87" t="s">
        <v>2095</v>
      </c>
      <c r="D650" s="87">
        <v>269</v>
      </c>
      <c r="E650" s="83" t="s">
        <v>106</v>
      </c>
      <c r="F650" s="83">
        <f>SUM(F651:F661)</f>
        <v>2505</v>
      </c>
    </row>
    <row r="651" spans="1:6" s="86" customFormat="1" ht="12.75" customHeight="1">
      <c r="A651" s="83"/>
      <c r="B651" s="91"/>
      <c r="C651" s="87" t="s">
        <v>2096</v>
      </c>
      <c r="D651" s="87">
        <v>14</v>
      </c>
      <c r="E651" s="83" t="s">
        <v>851</v>
      </c>
      <c r="F651" s="83">
        <v>1369</v>
      </c>
    </row>
    <row r="652" spans="1:6" s="86" customFormat="1" ht="12.75" customHeight="1">
      <c r="A652" s="83"/>
      <c r="B652" s="91"/>
      <c r="C652" s="87" t="s">
        <v>2097</v>
      </c>
      <c r="D652" s="87">
        <v>31</v>
      </c>
      <c r="E652" s="83" t="s">
        <v>719</v>
      </c>
      <c r="F652" s="83">
        <v>451</v>
      </c>
    </row>
    <row r="653" spans="1:6" s="86" customFormat="1" ht="12.75" customHeight="1">
      <c r="A653" s="83"/>
      <c r="B653" s="91"/>
      <c r="C653" s="87" t="s">
        <v>2098</v>
      </c>
      <c r="D653" s="87">
        <v>0</v>
      </c>
      <c r="E653" s="83" t="s">
        <v>721</v>
      </c>
      <c r="F653" s="83">
        <v>97</v>
      </c>
    </row>
    <row r="654" spans="1:6" s="86" customFormat="1" ht="12.75" customHeight="1">
      <c r="A654" s="83"/>
      <c r="B654" s="91"/>
      <c r="C654" s="87" t="s">
        <v>2099</v>
      </c>
      <c r="D654" s="87">
        <v>0</v>
      </c>
      <c r="E654" s="83" t="s">
        <v>107</v>
      </c>
      <c r="F654" s="83">
        <v>0</v>
      </c>
    </row>
    <row r="655" spans="1:6" s="86" customFormat="1" ht="12.75" customHeight="1">
      <c r="A655" s="83"/>
      <c r="B655" s="91"/>
      <c r="C655" s="87" t="s">
        <v>2100</v>
      </c>
      <c r="D655" s="87">
        <v>35</v>
      </c>
      <c r="E655" s="83" t="s">
        <v>108</v>
      </c>
      <c r="F655" s="83">
        <v>45</v>
      </c>
    </row>
    <row r="656" spans="1:6" s="86" customFormat="1" ht="12.75" customHeight="1">
      <c r="A656" s="83"/>
      <c r="B656" s="91"/>
      <c r="C656" s="87" t="s">
        <v>2101</v>
      </c>
      <c r="D656" s="87">
        <v>0</v>
      </c>
      <c r="E656" s="83" t="s">
        <v>109</v>
      </c>
      <c r="F656" s="83">
        <v>65</v>
      </c>
    </row>
    <row r="657" spans="1:6" s="86" customFormat="1" ht="12.75" customHeight="1">
      <c r="A657" s="83"/>
      <c r="B657" s="91"/>
      <c r="C657" s="87" t="s">
        <v>2102</v>
      </c>
      <c r="D657" s="87">
        <v>3595</v>
      </c>
      <c r="E657" s="83" t="s">
        <v>110</v>
      </c>
      <c r="F657" s="83">
        <v>0</v>
      </c>
    </row>
    <row r="658" spans="1:6" s="86" customFormat="1" ht="12.75" customHeight="1">
      <c r="A658" s="83"/>
      <c r="B658" s="91"/>
      <c r="C658" s="87" t="s">
        <v>2103</v>
      </c>
      <c r="D658" s="87">
        <v>0</v>
      </c>
      <c r="E658" s="83" t="s">
        <v>111</v>
      </c>
      <c r="F658" s="83">
        <v>20</v>
      </c>
    </row>
    <row r="659" spans="1:6" s="86" customFormat="1" ht="12.75" customHeight="1">
      <c r="A659" s="83"/>
      <c r="B659" s="91"/>
      <c r="C659" s="87" t="s">
        <v>2104</v>
      </c>
      <c r="D659" s="87">
        <v>1868</v>
      </c>
      <c r="E659" s="83" t="s">
        <v>112</v>
      </c>
      <c r="F659" s="83">
        <v>113</v>
      </c>
    </row>
    <row r="660" spans="1:6" s="86" customFormat="1" ht="12.75" customHeight="1">
      <c r="A660" s="83"/>
      <c r="B660" s="91"/>
      <c r="C660" s="87" t="s">
        <v>2105</v>
      </c>
      <c r="D660" s="87">
        <v>0</v>
      </c>
      <c r="E660" s="83" t="s">
        <v>113</v>
      </c>
      <c r="F660" s="83">
        <v>133</v>
      </c>
    </row>
    <row r="661" spans="1:6" s="86" customFormat="1" ht="12.75" customHeight="1">
      <c r="A661" s="83"/>
      <c r="B661" s="91"/>
      <c r="C661" s="87" t="s">
        <v>2106</v>
      </c>
      <c r="D661" s="87">
        <v>0</v>
      </c>
      <c r="E661" s="83" t="s">
        <v>114</v>
      </c>
      <c r="F661" s="83">
        <v>212</v>
      </c>
    </row>
    <row r="662" spans="1:6" s="86" customFormat="1" ht="12.75" customHeight="1">
      <c r="A662" s="83"/>
      <c r="B662" s="91"/>
      <c r="C662" s="87" t="s">
        <v>2107</v>
      </c>
      <c r="D662" s="87">
        <v>235</v>
      </c>
      <c r="E662" s="83" t="s">
        <v>115</v>
      </c>
      <c r="F662" s="83">
        <f>F663</f>
        <v>880</v>
      </c>
    </row>
    <row r="663" spans="1:6" s="86" customFormat="1" ht="12.75" customHeight="1">
      <c r="A663" s="83"/>
      <c r="B663" s="91"/>
      <c r="C663" s="87" t="s">
        <v>2108</v>
      </c>
      <c r="D663" s="87">
        <v>1492</v>
      </c>
      <c r="E663" s="83" t="s">
        <v>116</v>
      </c>
      <c r="F663" s="83">
        <v>880</v>
      </c>
    </row>
    <row r="664" spans="1:6" s="86" customFormat="1" ht="12.75" customHeight="1">
      <c r="A664" s="83"/>
      <c r="B664" s="91"/>
      <c r="C664" s="87" t="s">
        <v>2109</v>
      </c>
      <c r="D664" s="87">
        <v>0</v>
      </c>
      <c r="E664" s="83" t="s">
        <v>117</v>
      </c>
      <c r="F664" s="83">
        <f>SUM(F665:F666)</f>
        <v>59707</v>
      </c>
    </row>
    <row r="665" spans="1:6" s="86" customFormat="1" ht="12.75" customHeight="1">
      <c r="A665" s="83"/>
      <c r="B665" s="91"/>
      <c r="C665" s="87" t="s">
        <v>2110</v>
      </c>
      <c r="D665" s="87">
        <v>0</v>
      </c>
      <c r="E665" s="83" t="s">
        <v>118</v>
      </c>
      <c r="F665" s="83">
        <v>600</v>
      </c>
    </row>
    <row r="666" spans="1:6" s="86" customFormat="1" ht="12.75" customHeight="1">
      <c r="A666" s="83"/>
      <c r="B666" s="91"/>
      <c r="C666" s="87" t="s">
        <v>2111</v>
      </c>
      <c r="D666" s="87">
        <v>0</v>
      </c>
      <c r="E666" s="83" t="s">
        <v>119</v>
      </c>
      <c r="F666" s="83">
        <v>59107</v>
      </c>
    </row>
    <row r="667" spans="1:6" s="86" customFormat="1" ht="12.75" customHeight="1">
      <c r="A667" s="83"/>
      <c r="B667" s="91"/>
      <c r="C667" s="87" t="s">
        <v>2112</v>
      </c>
      <c r="D667" s="87">
        <v>0</v>
      </c>
      <c r="E667" s="83" t="s">
        <v>1164</v>
      </c>
      <c r="F667" s="83">
        <f>SUM(F668,F697,F728,F750,F761,F770,F776,F778)</f>
        <v>173077</v>
      </c>
    </row>
    <row r="668" spans="1:6" s="86" customFormat="1" ht="12.75" customHeight="1">
      <c r="A668" s="83"/>
      <c r="B668" s="91"/>
      <c r="C668" s="87" t="s">
        <v>2113</v>
      </c>
      <c r="D668" s="87">
        <v>0</v>
      </c>
      <c r="E668" s="83" t="s">
        <v>120</v>
      </c>
      <c r="F668" s="83">
        <f>SUM(F669:F696)</f>
        <v>62289</v>
      </c>
    </row>
    <row r="669" spans="1:6" s="86" customFormat="1" ht="12.75" customHeight="1">
      <c r="A669" s="83"/>
      <c r="B669" s="91"/>
      <c r="C669" s="87" t="s">
        <v>2114</v>
      </c>
      <c r="D669" s="87">
        <v>0</v>
      </c>
      <c r="E669" s="83" t="s">
        <v>851</v>
      </c>
      <c r="F669" s="83">
        <v>2231</v>
      </c>
    </row>
    <row r="670" spans="1:6" s="86" customFormat="1" ht="12.75" customHeight="1">
      <c r="A670" s="83"/>
      <c r="B670" s="91"/>
      <c r="C670" s="87" t="s">
        <v>2115</v>
      </c>
      <c r="D670" s="87">
        <v>3</v>
      </c>
      <c r="E670" s="83" t="s">
        <v>719</v>
      </c>
      <c r="F670" s="83">
        <v>1100</v>
      </c>
    </row>
    <row r="671" spans="1:6" s="86" customFormat="1" ht="12.75" customHeight="1">
      <c r="A671" s="83"/>
      <c r="B671" s="91"/>
      <c r="C671" s="87" t="s">
        <v>2116</v>
      </c>
      <c r="D671" s="87">
        <v>0</v>
      </c>
      <c r="E671" s="83" t="s">
        <v>721</v>
      </c>
      <c r="F671" s="83">
        <v>167</v>
      </c>
    </row>
    <row r="672" spans="1:6" s="86" customFormat="1" ht="12.75" customHeight="1">
      <c r="A672" s="83"/>
      <c r="B672" s="91"/>
      <c r="C672" s="87" t="s">
        <v>2117</v>
      </c>
      <c r="D672" s="87">
        <v>0</v>
      </c>
      <c r="E672" s="83" t="s">
        <v>46</v>
      </c>
      <c r="F672" s="83">
        <v>6408</v>
      </c>
    </row>
    <row r="673" spans="1:6" s="86" customFormat="1" ht="12.75" customHeight="1">
      <c r="A673" s="83"/>
      <c r="B673" s="91"/>
      <c r="C673" s="87" t="s">
        <v>2118</v>
      </c>
      <c r="D673" s="87">
        <v>0</v>
      </c>
      <c r="E673" s="83" t="s">
        <v>121</v>
      </c>
      <c r="F673" s="83">
        <v>30</v>
      </c>
    </row>
    <row r="674" spans="1:6" s="86" customFormat="1" ht="12.75" customHeight="1">
      <c r="A674" s="83"/>
      <c r="B674" s="91"/>
      <c r="C674" s="87" t="s">
        <v>2119</v>
      </c>
      <c r="D674" s="87">
        <v>0</v>
      </c>
      <c r="E674" s="83" t="s">
        <v>122</v>
      </c>
      <c r="F674" s="83">
        <v>8061</v>
      </c>
    </row>
    <row r="675" spans="1:6" s="86" customFormat="1" ht="12.75" customHeight="1">
      <c r="A675" s="83"/>
      <c r="B675" s="91"/>
      <c r="C675" s="87" t="s">
        <v>2120</v>
      </c>
      <c r="D675" s="87">
        <v>3</v>
      </c>
      <c r="E675" s="83" t="s">
        <v>123</v>
      </c>
      <c r="F675" s="83">
        <v>5761</v>
      </c>
    </row>
    <row r="676" spans="1:6" s="86" customFormat="1" ht="12.75" customHeight="1">
      <c r="A676" s="83"/>
      <c r="B676" s="91"/>
      <c r="C676" s="87" t="s">
        <v>2121</v>
      </c>
      <c r="D676" s="87">
        <v>0</v>
      </c>
      <c r="E676" s="83" t="s">
        <v>124</v>
      </c>
      <c r="F676" s="83">
        <v>1164</v>
      </c>
    </row>
    <row r="677" spans="1:6" s="86" customFormat="1" ht="12.75" customHeight="1">
      <c r="A677" s="83"/>
      <c r="B677" s="91"/>
      <c r="C677" s="87" t="s">
        <v>2122</v>
      </c>
      <c r="D677" s="87">
        <v>0</v>
      </c>
      <c r="E677" s="83" t="s">
        <v>125</v>
      </c>
      <c r="F677" s="83">
        <v>429</v>
      </c>
    </row>
    <row r="678" spans="1:6" s="86" customFormat="1" ht="12.75" customHeight="1">
      <c r="A678" s="83"/>
      <c r="B678" s="91"/>
      <c r="C678" s="87" t="s">
        <v>2123</v>
      </c>
      <c r="D678" s="87">
        <v>242</v>
      </c>
      <c r="E678" s="83" t="s">
        <v>126</v>
      </c>
      <c r="F678" s="83">
        <v>213</v>
      </c>
    </row>
    <row r="679" spans="1:6" s="86" customFormat="1" ht="12.75" customHeight="1">
      <c r="A679" s="83"/>
      <c r="B679" s="91"/>
      <c r="C679" s="87" t="s">
        <v>2124</v>
      </c>
      <c r="D679" s="87">
        <v>242</v>
      </c>
      <c r="E679" s="83" t="s">
        <v>127</v>
      </c>
      <c r="F679" s="83">
        <v>40</v>
      </c>
    </row>
    <row r="680" spans="1:6" s="86" customFormat="1" ht="12.75" customHeight="1">
      <c r="A680" s="83"/>
      <c r="B680" s="91"/>
      <c r="C680" s="87" t="s">
        <v>2125</v>
      </c>
      <c r="D680" s="87">
        <v>614</v>
      </c>
      <c r="E680" s="83" t="s">
        <v>128</v>
      </c>
      <c r="F680" s="83">
        <v>0</v>
      </c>
    </row>
    <row r="681" spans="1:6" s="86" customFormat="1" ht="12.75" customHeight="1">
      <c r="A681" s="83"/>
      <c r="B681" s="91"/>
      <c r="C681" s="87" t="s">
        <v>2126</v>
      </c>
      <c r="D681" s="87">
        <v>0</v>
      </c>
      <c r="E681" s="83" t="s">
        <v>129</v>
      </c>
      <c r="F681" s="83">
        <v>219</v>
      </c>
    </row>
    <row r="682" spans="1:6" s="86" customFormat="1" ht="12.75" customHeight="1">
      <c r="A682" s="83"/>
      <c r="B682" s="91"/>
      <c r="C682" s="87" t="s">
        <v>2127</v>
      </c>
      <c r="D682" s="87">
        <v>0</v>
      </c>
      <c r="E682" s="83" t="s">
        <v>130</v>
      </c>
      <c r="F682" s="83">
        <v>0</v>
      </c>
    </row>
    <row r="683" spans="1:6" s="86" customFormat="1" ht="12.75" customHeight="1">
      <c r="A683" s="83"/>
      <c r="B683" s="91"/>
      <c r="C683" s="87" t="s">
        <v>2128</v>
      </c>
      <c r="D683" s="87">
        <v>614</v>
      </c>
      <c r="E683" s="83" t="s">
        <v>131</v>
      </c>
      <c r="F683" s="83">
        <v>0</v>
      </c>
    </row>
    <row r="684" spans="1:6" s="86" customFormat="1" ht="12.75" customHeight="1">
      <c r="A684" s="83"/>
      <c r="B684" s="91"/>
      <c r="C684" s="87" t="s">
        <v>2129</v>
      </c>
      <c r="D684" s="87">
        <v>0</v>
      </c>
      <c r="E684" s="83" t="s">
        <v>132</v>
      </c>
      <c r="F684" s="83">
        <v>12703</v>
      </c>
    </row>
    <row r="685" spans="1:6" s="86" customFormat="1" ht="12.75" customHeight="1">
      <c r="A685" s="83"/>
      <c r="B685" s="91"/>
      <c r="C685" s="87" t="s">
        <v>2130</v>
      </c>
      <c r="D685" s="87">
        <v>0</v>
      </c>
      <c r="E685" s="83" t="s">
        <v>133</v>
      </c>
      <c r="F685" s="83">
        <v>5126</v>
      </c>
    </row>
    <row r="686" spans="1:6" s="86" customFormat="1" ht="12.75" customHeight="1">
      <c r="A686" s="83"/>
      <c r="B686" s="91"/>
      <c r="C686" s="87" t="s">
        <v>2131</v>
      </c>
      <c r="D686" s="87">
        <v>169</v>
      </c>
      <c r="E686" s="83" t="s">
        <v>134</v>
      </c>
      <c r="F686" s="83">
        <v>780</v>
      </c>
    </row>
    <row r="687" spans="1:6" s="86" customFormat="1" ht="12.75" customHeight="1">
      <c r="A687" s="83"/>
      <c r="B687" s="91"/>
      <c r="C687" s="87" t="s">
        <v>2132</v>
      </c>
      <c r="D687" s="87">
        <v>169</v>
      </c>
      <c r="E687" s="83" t="s">
        <v>135</v>
      </c>
      <c r="F687" s="83">
        <v>1490</v>
      </c>
    </row>
    <row r="688" spans="1:6" s="86" customFormat="1" ht="12.75" customHeight="1">
      <c r="A688" s="83"/>
      <c r="B688" s="91"/>
      <c r="C688" s="87" t="s">
        <v>2133</v>
      </c>
      <c r="D688" s="87">
        <v>0</v>
      </c>
      <c r="E688" s="83" t="s">
        <v>136</v>
      </c>
      <c r="F688" s="83">
        <v>20</v>
      </c>
    </row>
    <row r="689" spans="1:6" s="86" customFormat="1" ht="12.75" customHeight="1">
      <c r="A689" s="83"/>
      <c r="B689" s="91"/>
      <c r="C689" s="87" t="s">
        <v>2134</v>
      </c>
      <c r="D689" s="87">
        <v>0</v>
      </c>
      <c r="E689" s="83" t="s">
        <v>137</v>
      </c>
      <c r="F689" s="83">
        <v>0</v>
      </c>
    </row>
    <row r="690" spans="1:6" s="86" customFormat="1" ht="12.75" customHeight="1">
      <c r="A690" s="83"/>
      <c r="B690" s="91"/>
      <c r="C690" s="87" t="s">
        <v>2135</v>
      </c>
      <c r="D690" s="87">
        <v>0</v>
      </c>
      <c r="E690" s="83" t="s">
        <v>138</v>
      </c>
      <c r="F690" s="83">
        <v>1707</v>
      </c>
    </row>
    <row r="691" spans="1:6" s="86" customFormat="1" ht="12.75" customHeight="1">
      <c r="A691" s="83"/>
      <c r="B691" s="91"/>
      <c r="C691" s="87" t="s">
        <v>1861</v>
      </c>
      <c r="D691" s="87">
        <v>0</v>
      </c>
      <c r="E691" s="83" t="s">
        <v>139</v>
      </c>
      <c r="F691" s="83">
        <v>11000</v>
      </c>
    </row>
    <row r="692" spans="1:6" s="86" customFormat="1" ht="12.75" customHeight="1">
      <c r="A692" s="83"/>
      <c r="B692" s="91"/>
      <c r="C692" s="87" t="s">
        <v>1862</v>
      </c>
      <c r="D692" s="87">
        <v>0</v>
      </c>
      <c r="E692" s="83" t="s">
        <v>140</v>
      </c>
      <c r="F692" s="83">
        <v>0</v>
      </c>
    </row>
    <row r="693" spans="1:6" s="86" customFormat="1" ht="12.75" customHeight="1">
      <c r="A693" s="83"/>
      <c r="B693" s="91"/>
      <c r="C693" s="87" t="s">
        <v>1863</v>
      </c>
      <c r="D693" s="87">
        <v>0</v>
      </c>
      <c r="E693" s="83" t="s">
        <v>141</v>
      </c>
      <c r="F693" s="83">
        <v>55</v>
      </c>
    </row>
    <row r="694" spans="1:6" s="86" customFormat="1" ht="12.75" customHeight="1">
      <c r="A694" s="83"/>
      <c r="B694" s="91"/>
      <c r="C694" s="87" t="s">
        <v>2136</v>
      </c>
      <c r="D694" s="87">
        <v>0</v>
      </c>
      <c r="E694" s="83" t="s">
        <v>142</v>
      </c>
      <c r="F694" s="83">
        <v>910</v>
      </c>
    </row>
    <row r="695" spans="1:6" s="86" customFormat="1" ht="12.75" customHeight="1">
      <c r="A695" s="83"/>
      <c r="B695" s="91"/>
      <c r="C695" s="87" t="s">
        <v>2137</v>
      </c>
      <c r="D695" s="87">
        <v>0</v>
      </c>
      <c r="E695" s="83" t="s">
        <v>143</v>
      </c>
      <c r="F695" s="83">
        <v>0</v>
      </c>
    </row>
    <row r="696" spans="1:6" s="86" customFormat="1" ht="12.75" customHeight="1">
      <c r="A696" s="83"/>
      <c r="B696" s="91"/>
      <c r="C696" s="87" t="s">
        <v>2138</v>
      </c>
      <c r="D696" s="87">
        <v>0</v>
      </c>
      <c r="E696" s="83" t="s">
        <v>144</v>
      </c>
      <c r="F696" s="83">
        <v>2675</v>
      </c>
    </row>
    <row r="697" spans="1:6" s="86" customFormat="1" ht="12.75" customHeight="1">
      <c r="A697" s="83"/>
      <c r="B697" s="91"/>
      <c r="C697" s="87" t="s">
        <v>2139</v>
      </c>
      <c r="D697" s="87">
        <v>0</v>
      </c>
      <c r="E697" s="83" t="s">
        <v>145</v>
      </c>
      <c r="F697" s="83">
        <f>SUM(F698:F727)</f>
        <v>13118</v>
      </c>
    </row>
    <row r="698" spans="1:6" s="86" customFormat="1" ht="12.75" customHeight="1">
      <c r="A698" s="83"/>
      <c r="B698" s="91"/>
      <c r="C698" s="87" t="s">
        <v>2140</v>
      </c>
      <c r="D698" s="87">
        <v>0</v>
      </c>
      <c r="E698" s="83" t="s">
        <v>851</v>
      </c>
      <c r="F698" s="83">
        <v>1004</v>
      </c>
    </row>
    <row r="699" spans="1:6" s="86" customFormat="1" ht="12.75" customHeight="1">
      <c r="A699" s="83"/>
      <c r="B699" s="91"/>
      <c r="C699" s="87" t="s">
        <v>2141</v>
      </c>
      <c r="D699" s="87">
        <v>0</v>
      </c>
      <c r="E699" s="83" t="s">
        <v>719</v>
      </c>
      <c r="F699" s="83">
        <v>173</v>
      </c>
    </row>
    <row r="700" spans="1:6" s="86" customFormat="1" ht="12.75" customHeight="1">
      <c r="A700" s="83"/>
      <c r="B700" s="91"/>
      <c r="C700" s="87" t="s">
        <v>2142</v>
      </c>
      <c r="D700" s="87">
        <v>0</v>
      </c>
      <c r="E700" s="83" t="s">
        <v>721</v>
      </c>
      <c r="F700" s="83">
        <v>57</v>
      </c>
    </row>
    <row r="701" spans="1:6" s="86" customFormat="1" ht="12.75" customHeight="1">
      <c r="A701" s="83"/>
      <c r="B701" s="91"/>
      <c r="C701" s="87" t="s">
        <v>1908</v>
      </c>
      <c r="D701" s="87">
        <v>0</v>
      </c>
      <c r="E701" s="83" t="s">
        <v>146</v>
      </c>
      <c r="F701" s="83">
        <v>1747</v>
      </c>
    </row>
    <row r="702" spans="1:6" s="86" customFormat="1" ht="12.75" customHeight="1">
      <c r="A702" s="83"/>
      <c r="B702" s="91"/>
      <c r="C702" s="87" t="s">
        <v>2143</v>
      </c>
      <c r="D702" s="87">
        <v>0</v>
      </c>
      <c r="E702" s="83" t="s">
        <v>147</v>
      </c>
      <c r="F702" s="83">
        <v>1620</v>
      </c>
    </row>
    <row r="703" spans="1:6" s="86" customFormat="1" ht="12.75" customHeight="1">
      <c r="A703" s="83"/>
      <c r="B703" s="91"/>
      <c r="C703" s="87" t="s">
        <v>2144</v>
      </c>
      <c r="D703" s="87">
        <v>0</v>
      </c>
      <c r="E703" s="83" t="s">
        <v>148</v>
      </c>
      <c r="F703" s="83">
        <v>798</v>
      </c>
    </row>
    <row r="704" spans="1:6" s="86" customFormat="1" ht="12.75" customHeight="1">
      <c r="A704" s="83"/>
      <c r="B704" s="91"/>
      <c r="C704" s="87" t="s">
        <v>2145</v>
      </c>
      <c r="D704" s="87">
        <v>119</v>
      </c>
      <c r="E704" s="83" t="s">
        <v>149</v>
      </c>
      <c r="F704" s="83">
        <v>12</v>
      </c>
    </row>
    <row r="705" spans="1:6" s="86" customFormat="1" ht="12.75" customHeight="1">
      <c r="A705" s="83"/>
      <c r="B705" s="91"/>
      <c r="C705" s="87" t="s">
        <v>2146</v>
      </c>
      <c r="D705" s="87">
        <v>119</v>
      </c>
      <c r="E705" s="83" t="s">
        <v>150</v>
      </c>
      <c r="F705" s="83">
        <v>400</v>
      </c>
    </row>
    <row r="706" spans="1:6" s="86" customFormat="1" ht="12.75" customHeight="1">
      <c r="A706" s="83"/>
      <c r="B706" s="91"/>
      <c r="C706" s="87" t="s">
        <v>2147</v>
      </c>
      <c r="D706" s="87">
        <v>5584</v>
      </c>
      <c r="E706" s="83" t="s">
        <v>151</v>
      </c>
      <c r="F706" s="83">
        <v>2441</v>
      </c>
    </row>
    <row r="707" spans="1:6" s="86" customFormat="1" ht="12.75" customHeight="1">
      <c r="A707" s="83"/>
      <c r="B707" s="91"/>
      <c r="C707" s="87" t="s">
        <v>2148</v>
      </c>
      <c r="D707" s="87">
        <v>514</v>
      </c>
      <c r="E707" s="83" t="s">
        <v>152</v>
      </c>
      <c r="F707" s="83">
        <v>70</v>
      </c>
    </row>
    <row r="708" spans="1:6" s="86" customFormat="1" ht="12.75" customHeight="1">
      <c r="A708" s="83"/>
      <c r="B708" s="91"/>
      <c r="C708" s="87" t="s">
        <v>1861</v>
      </c>
      <c r="D708" s="87">
        <v>59</v>
      </c>
      <c r="E708" s="83" t="s">
        <v>153</v>
      </c>
      <c r="F708" s="83">
        <v>132</v>
      </c>
    </row>
    <row r="709" spans="1:6" s="86" customFormat="1" ht="12.75" customHeight="1">
      <c r="A709" s="83"/>
      <c r="B709" s="91"/>
      <c r="C709" s="87" t="s">
        <v>1862</v>
      </c>
      <c r="D709" s="87">
        <v>0</v>
      </c>
      <c r="E709" s="83" t="s">
        <v>154</v>
      </c>
      <c r="F709" s="83">
        <v>393</v>
      </c>
    </row>
    <row r="710" spans="1:6" s="86" customFormat="1" ht="12.75" customHeight="1">
      <c r="A710" s="83"/>
      <c r="B710" s="91"/>
      <c r="C710" s="87" t="s">
        <v>1863</v>
      </c>
      <c r="D710" s="87">
        <v>0</v>
      </c>
      <c r="E710" s="83" t="s">
        <v>155</v>
      </c>
      <c r="F710" s="83">
        <v>255</v>
      </c>
    </row>
    <row r="711" spans="1:6" s="86" customFormat="1" ht="12.75" customHeight="1">
      <c r="A711" s="83"/>
      <c r="B711" s="91"/>
      <c r="C711" s="87" t="s">
        <v>2149</v>
      </c>
      <c r="D711" s="87">
        <v>355</v>
      </c>
      <c r="E711" s="83" t="s">
        <v>156</v>
      </c>
      <c r="F711" s="83">
        <v>687</v>
      </c>
    </row>
    <row r="712" spans="1:6" s="86" customFormat="1" ht="12.75" customHeight="1">
      <c r="A712" s="83"/>
      <c r="B712" s="91"/>
      <c r="C712" s="87" t="s">
        <v>2150</v>
      </c>
      <c r="D712" s="87">
        <v>0</v>
      </c>
      <c r="E712" s="83" t="s">
        <v>157</v>
      </c>
      <c r="F712" s="83">
        <v>636</v>
      </c>
    </row>
    <row r="713" spans="1:6" s="86" customFormat="1" ht="12.75" customHeight="1">
      <c r="A713" s="83"/>
      <c r="B713" s="91"/>
      <c r="C713" s="87" t="s">
        <v>2151</v>
      </c>
      <c r="D713" s="87">
        <v>0</v>
      </c>
      <c r="E713" s="83" t="s">
        <v>158</v>
      </c>
      <c r="F713" s="83">
        <v>0</v>
      </c>
    </row>
    <row r="714" spans="1:6" s="86" customFormat="1" ht="12.75" customHeight="1">
      <c r="A714" s="83"/>
      <c r="B714" s="91"/>
      <c r="C714" s="87" t="s">
        <v>2152</v>
      </c>
      <c r="D714" s="87">
        <v>0</v>
      </c>
      <c r="E714" s="83" t="s">
        <v>159</v>
      </c>
      <c r="F714" s="83">
        <v>953</v>
      </c>
    </row>
    <row r="715" spans="1:6" s="86" customFormat="1" ht="12.75" customHeight="1">
      <c r="A715" s="83"/>
      <c r="B715" s="91"/>
      <c r="C715" s="87" t="s">
        <v>2153</v>
      </c>
      <c r="D715" s="87">
        <v>0</v>
      </c>
      <c r="E715" s="83" t="s">
        <v>160</v>
      </c>
      <c r="F715" s="83">
        <v>0</v>
      </c>
    </row>
    <row r="716" spans="1:6" s="86" customFormat="1" ht="12.75" customHeight="1">
      <c r="A716" s="83"/>
      <c r="B716" s="91"/>
      <c r="C716" s="87" t="s">
        <v>2154</v>
      </c>
      <c r="D716" s="87">
        <v>0</v>
      </c>
      <c r="E716" s="83" t="s">
        <v>161</v>
      </c>
      <c r="F716" s="83">
        <v>180</v>
      </c>
    </row>
    <row r="717" spans="1:6" s="86" customFormat="1" ht="12.75" customHeight="1">
      <c r="A717" s="83"/>
      <c r="B717" s="91"/>
      <c r="C717" s="87" t="s">
        <v>2155</v>
      </c>
      <c r="D717" s="87">
        <v>0</v>
      </c>
      <c r="E717" s="83" t="s">
        <v>162</v>
      </c>
      <c r="F717" s="83">
        <v>32</v>
      </c>
    </row>
    <row r="718" spans="1:6" s="86" customFormat="1" ht="12.75" customHeight="1">
      <c r="A718" s="83"/>
      <c r="B718" s="91"/>
      <c r="C718" s="87" t="s">
        <v>2156</v>
      </c>
      <c r="D718" s="87">
        <v>100</v>
      </c>
      <c r="E718" s="83" t="s">
        <v>163</v>
      </c>
      <c r="F718" s="83">
        <v>0</v>
      </c>
    </row>
    <row r="719" spans="1:6" s="86" customFormat="1" ht="12.75" customHeight="1">
      <c r="A719" s="83"/>
      <c r="B719" s="91"/>
      <c r="C719" s="87" t="s">
        <v>2157</v>
      </c>
      <c r="D719" s="87">
        <v>0</v>
      </c>
      <c r="E719" s="83" t="s">
        <v>164</v>
      </c>
      <c r="F719" s="83">
        <v>40</v>
      </c>
    </row>
    <row r="720" spans="1:6" s="86" customFormat="1" ht="12.75" customHeight="1">
      <c r="A720" s="83"/>
      <c r="B720" s="91"/>
      <c r="C720" s="87" t="s">
        <v>2158</v>
      </c>
      <c r="D720" s="87">
        <v>0</v>
      </c>
      <c r="E720" s="83" t="s">
        <v>165</v>
      </c>
      <c r="F720" s="83">
        <v>10</v>
      </c>
    </row>
    <row r="721" spans="1:6" s="86" customFormat="1" ht="12.75" customHeight="1">
      <c r="A721" s="83"/>
      <c r="B721" s="91"/>
      <c r="C721" s="87" t="s">
        <v>2159</v>
      </c>
      <c r="D721" s="87">
        <v>5027</v>
      </c>
      <c r="E721" s="83" t="s">
        <v>166</v>
      </c>
      <c r="F721" s="83">
        <v>30</v>
      </c>
    </row>
    <row r="722" spans="1:6" s="86" customFormat="1" ht="12.75" customHeight="1">
      <c r="A722" s="83"/>
      <c r="B722" s="91"/>
      <c r="C722" s="87" t="s">
        <v>2160</v>
      </c>
      <c r="D722" s="87">
        <v>105</v>
      </c>
      <c r="E722" s="83" t="s">
        <v>167</v>
      </c>
      <c r="F722" s="83">
        <v>10</v>
      </c>
    </row>
    <row r="723" spans="1:6" s="86" customFormat="1" ht="12.75" customHeight="1">
      <c r="A723" s="83"/>
      <c r="B723" s="91"/>
      <c r="C723" s="87" t="s">
        <v>2161</v>
      </c>
      <c r="D723" s="87">
        <v>4922</v>
      </c>
      <c r="E723" s="83" t="s">
        <v>168</v>
      </c>
      <c r="F723" s="83">
        <v>0</v>
      </c>
    </row>
    <row r="724" spans="1:6" s="86" customFormat="1" ht="12.75" customHeight="1">
      <c r="A724" s="83"/>
      <c r="B724" s="91"/>
      <c r="C724" s="87" t="s">
        <v>2162</v>
      </c>
      <c r="D724" s="87">
        <v>0</v>
      </c>
      <c r="E724" s="83" t="s">
        <v>169</v>
      </c>
      <c r="F724" s="83">
        <v>0</v>
      </c>
    </row>
    <row r="725" spans="1:6" s="86" customFormat="1" ht="12.75" customHeight="1">
      <c r="A725" s="83"/>
      <c r="B725" s="91"/>
      <c r="C725" s="87" t="s">
        <v>2163</v>
      </c>
      <c r="D725" s="87">
        <v>0</v>
      </c>
      <c r="E725" s="83" t="s">
        <v>170</v>
      </c>
      <c r="F725" s="83">
        <v>0</v>
      </c>
    </row>
    <row r="726" spans="1:6" s="86" customFormat="1" ht="12.75" customHeight="1">
      <c r="A726" s="83"/>
      <c r="B726" s="91"/>
      <c r="C726" s="87" t="s">
        <v>2164</v>
      </c>
      <c r="D726" s="87">
        <v>0</v>
      </c>
      <c r="E726" s="83" t="s">
        <v>171</v>
      </c>
      <c r="F726" s="83">
        <v>11</v>
      </c>
    </row>
    <row r="727" spans="1:6" s="86" customFormat="1" ht="12.75" customHeight="1">
      <c r="A727" s="83"/>
      <c r="B727" s="91"/>
      <c r="C727" s="87" t="s">
        <v>2165</v>
      </c>
      <c r="D727" s="87">
        <v>0</v>
      </c>
      <c r="E727" s="83" t="s">
        <v>172</v>
      </c>
      <c r="F727" s="83">
        <v>1427</v>
      </c>
    </row>
    <row r="728" spans="1:6" s="86" customFormat="1" ht="12.75" customHeight="1">
      <c r="A728" s="83"/>
      <c r="B728" s="91"/>
      <c r="C728" s="87" t="s">
        <v>2166</v>
      </c>
      <c r="D728" s="87">
        <v>43</v>
      </c>
      <c r="E728" s="83" t="s">
        <v>173</v>
      </c>
      <c r="F728" s="83">
        <f>SUM(F729:F749)</f>
        <v>92588</v>
      </c>
    </row>
    <row r="729" spans="1:6" s="86" customFormat="1" ht="12.75" customHeight="1">
      <c r="A729" s="83"/>
      <c r="B729" s="91"/>
      <c r="C729" s="87" t="s">
        <v>2167</v>
      </c>
      <c r="D729" s="87">
        <v>43</v>
      </c>
      <c r="E729" s="83" t="s">
        <v>851</v>
      </c>
      <c r="F729" s="83">
        <v>2105</v>
      </c>
    </row>
    <row r="730" spans="1:6" s="86" customFormat="1" ht="12.75" customHeight="1">
      <c r="A730" s="83"/>
      <c r="B730" s="91"/>
      <c r="C730" s="87" t="s">
        <v>2168</v>
      </c>
      <c r="D730" s="87">
        <v>29663</v>
      </c>
      <c r="E730" s="83" t="s">
        <v>719</v>
      </c>
      <c r="F730" s="83">
        <v>200</v>
      </c>
    </row>
    <row r="731" spans="1:6" s="86" customFormat="1" ht="12.75" customHeight="1">
      <c r="A731" s="83"/>
      <c r="B731" s="91"/>
      <c r="C731" s="87" t="s">
        <v>2169</v>
      </c>
      <c r="D731" s="87">
        <v>13045</v>
      </c>
      <c r="E731" s="83" t="s">
        <v>721</v>
      </c>
      <c r="F731" s="83">
        <v>248</v>
      </c>
    </row>
    <row r="732" spans="1:6" s="86" customFormat="1" ht="12.75" customHeight="1">
      <c r="A732" s="83"/>
      <c r="B732" s="91"/>
      <c r="C732" s="87" t="s">
        <v>1861</v>
      </c>
      <c r="D732" s="87">
        <v>259</v>
      </c>
      <c r="E732" s="83" t="s">
        <v>174</v>
      </c>
      <c r="F732" s="83">
        <v>1160</v>
      </c>
    </row>
    <row r="733" spans="1:6" s="86" customFormat="1" ht="12.75" customHeight="1">
      <c r="A733" s="83"/>
      <c r="B733" s="91"/>
      <c r="C733" s="87" t="s">
        <v>1862</v>
      </c>
      <c r="D733" s="87">
        <v>0</v>
      </c>
      <c r="E733" s="83" t="s">
        <v>175</v>
      </c>
      <c r="F733" s="83">
        <v>58177</v>
      </c>
    </row>
    <row r="734" spans="1:6" s="86" customFormat="1" ht="12.75" customHeight="1">
      <c r="A734" s="83"/>
      <c r="B734" s="91"/>
      <c r="C734" s="87" t="s">
        <v>1863</v>
      </c>
      <c r="D734" s="87">
        <v>0</v>
      </c>
      <c r="E734" s="83" t="s">
        <v>176</v>
      </c>
      <c r="F734" s="83">
        <v>217</v>
      </c>
    </row>
    <row r="735" spans="1:6" s="86" customFormat="1" ht="12.75" customHeight="1">
      <c r="A735" s="83"/>
      <c r="B735" s="91"/>
      <c r="C735" s="87" t="s">
        <v>2143</v>
      </c>
      <c r="D735" s="87">
        <v>713</v>
      </c>
      <c r="E735" s="83" t="s">
        <v>177</v>
      </c>
      <c r="F735" s="83">
        <v>0</v>
      </c>
    </row>
    <row r="736" spans="1:6" s="86" customFormat="1" ht="12.75" customHeight="1">
      <c r="A736" s="83"/>
      <c r="B736" s="91"/>
      <c r="C736" s="87" t="s">
        <v>2170</v>
      </c>
      <c r="D736" s="87">
        <v>0</v>
      </c>
      <c r="E736" s="83" t="s">
        <v>178</v>
      </c>
      <c r="F736" s="83">
        <v>15006</v>
      </c>
    </row>
    <row r="737" spans="1:6" s="86" customFormat="1" ht="12.75" customHeight="1">
      <c r="A737" s="83"/>
      <c r="B737" s="91"/>
      <c r="C737" s="87" t="s">
        <v>2171</v>
      </c>
      <c r="D737" s="87">
        <v>212</v>
      </c>
      <c r="E737" s="83" t="s">
        <v>2689</v>
      </c>
      <c r="F737" s="83">
        <v>281</v>
      </c>
    </row>
    <row r="738" spans="1:6" s="86" customFormat="1" ht="12.75" customHeight="1">
      <c r="A738" s="83"/>
      <c r="B738" s="91"/>
      <c r="C738" s="87" t="s">
        <v>2172</v>
      </c>
      <c r="D738" s="87">
        <v>537</v>
      </c>
      <c r="E738" s="83" t="s">
        <v>180</v>
      </c>
      <c r="F738" s="83">
        <v>418</v>
      </c>
    </row>
    <row r="739" spans="1:6" s="86" customFormat="1" ht="12.75" customHeight="1">
      <c r="A739" s="83"/>
      <c r="B739" s="91"/>
      <c r="C739" s="87" t="s">
        <v>2173</v>
      </c>
      <c r="D739" s="87">
        <v>8</v>
      </c>
      <c r="E739" s="83" t="s">
        <v>181</v>
      </c>
      <c r="F739" s="83">
        <v>0</v>
      </c>
    </row>
    <row r="740" spans="1:6" s="86" customFormat="1" ht="12.75" customHeight="1">
      <c r="A740" s="83"/>
      <c r="B740" s="91"/>
      <c r="C740" s="87" t="s">
        <v>2174</v>
      </c>
      <c r="D740" s="87">
        <v>94</v>
      </c>
      <c r="E740" s="83" t="s">
        <v>182</v>
      </c>
      <c r="F740" s="83">
        <v>60</v>
      </c>
    </row>
    <row r="741" spans="1:6" s="86" customFormat="1" ht="12.75" customHeight="1">
      <c r="A741" s="83"/>
      <c r="B741" s="91"/>
      <c r="C741" s="87" t="s">
        <v>2175</v>
      </c>
      <c r="D741" s="87">
        <v>4</v>
      </c>
      <c r="E741" s="83" t="s">
        <v>183</v>
      </c>
      <c r="F741" s="83">
        <v>7428</v>
      </c>
    </row>
    <row r="742" spans="1:6" s="86" customFormat="1" ht="12.75" customHeight="1">
      <c r="A742" s="83"/>
      <c r="B742" s="91"/>
      <c r="C742" s="87" t="s">
        <v>2176</v>
      </c>
      <c r="D742" s="87">
        <v>0</v>
      </c>
      <c r="E742" s="83" t="s">
        <v>184</v>
      </c>
      <c r="F742" s="83">
        <v>643</v>
      </c>
    </row>
    <row r="743" spans="1:6" s="86" customFormat="1" ht="12.75" customHeight="1">
      <c r="A743" s="83"/>
      <c r="B743" s="91"/>
      <c r="C743" s="87" t="s">
        <v>2177</v>
      </c>
      <c r="D743" s="87">
        <v>0</v>
      </c>
      <c r="E743" s="83" t="s">
        <v>185</v>
      </c>
      <c r="F743" s="83">
        <v>3657</v>
      </c>
    </row>
    <row r="744" spans="1:6" s="86" customFormat="1" ht="12.75" customHeight="1">
      <c r="A744" s="83"/>
      <c r="B744" s="91"/>
      <c r="C744" s="87" t="s">
        <v>2178</v>
      </c>
      <c r="D744" s="87">
        <v>5</v>
      </c>
      <c r="E744" s="83" t="s">
        <v>186</v>
      </c>
      <c r="F744" s="83">
        <v>265</v>
      </c>
    </row>
    <row r="745" spans="1:6" s="86" customFormat="1" ht="12.75" customHeight="1">
      <c r="A745" s="83"/>
      <c r="B745" s="91"/>
      <c r="C745" s="87" t="s">
        <v>2179</v>
      </c>
      <c r="D745" s="87">
        <v>0</v>
      </c>
      <c r="E745" s="83" t="s">
        <v>187</v>
      </c>
      <c r="F745" s="83">
        <v>0</v>
      </c>
    </row>
    <row r="746" spans="1:6" s="86" customFormat="1" ht="12.75" customHeight="1">
      <c r="A746" s="83"/>
      <c r="B746" s="91"/>
      <c r="C746" s="87" t="s">
        <v>2180</v>
      </c>
      <c r="D746" s="87">
        <v>0</v>
      </c>
      <c r="E746" s="83" t="s">
        <v>188</v>
      </c>
      <c r="F746" s="83">
        <v>1399</v>
      </c>
    </row>
    <row r="747" spans="1:6" s="86" customFormat="1" ht="12.75" customHeight="1">
      <c r="A747" s="83"/>
      <c r="B747" s="91"/>
      <c r="C747" s="87" t="s">
        <v>2181</v>
      </c>
      <c r="D747" s="87">
        <v>464</v>
      </c>
      <c r="E747" s="83" t="s">
        <v>165</v>
      </c>
      <c r="F747" s="83">
        <v>214</v>
      </c>
    </row>
    <row r="748" spans="1:6" s="86" customFormat="1" ht="12.75" customHeight="1">
      <c r="A748" s="83"/>
      <c r="B748" s="91"/>
      <c r="C748" s="87" t="s">
        <v>2182</v>
      </c>
      <c r="D748" s="87">
        <v>0</v>
      </c>
      <c r="E748" s="83" t="s">
        <v>189</v>
      </c>
      <c r="F748" s="83">
        <v>383</v>
      </c>
    </row>
    <row r="749" spans="1:6" s="86" customFormat="1" ht="12.75" customHeight="1">
      <c r="A749" s="83"/>
      <c r="B749" s="91"/>
      <c r="C749" s="87" t="s">
        <v>2183</v>
      </c>
      <c r="D749" s="87">
        <v>607</v>
      </c>
      <c r="E749" s="83" t="s">
        <v>190</v>
      </c>
      <c r="F749" s="83">
        <v>727</v>
      </c>
    </row>
    <row r="750" spans="1:6" s="86" customFormat="1" ht="12.75" customHeight="1">
      <c r="A750" s="83"/>
      <c r="B750" s="91"/>
      <c r="C750" s="87" t="s">
        <v>2184</v>
      </c>
      <c r="D750" s="87">
        <v>0</v>
      </c>
      <c r="E750" s="83" t="s">
        <v>191</v>
      </c>
      <c r="F750" s="83">
        <f>SUM(F751:F760)</f>
        <v>0</v>
      </c>
    </row>
    <row r="751" spans="1:6" s="86" customFormat="1" ht="12.75" customHeight="1">
      <c r="A751" s="83"/>
      <c r="B751" s="91"/>
      <c r="C751" s="87" t="s">
        <v>2185</v>
      </c>
      <c r="D751" s="87">
        <v>0</v>
      </c>
      <c r="E751" s="83" t="s">
        <v>851</v>
      </c>
      <c r="F751" s="83">
        <v>0</v>
      </c>
    </row>
    <row r="752" spans="1:6" s="86" customFormat="1" ht="12.75" customHeight="1">
      <c r="A752" s="83"/>
      <c r="B752" s="91"/>
      <c r="C752" s="87" t="s">
        <v>2186</v>
      </c>
      <c r="D752" s="87">
        <v>0</v>
      </c>
      <c r="E752" s="83" t="s">
        <v>719</v>
      </c>
      <c r="F752" s="83">
        <v>0</v>
      </c>
    </row>
    <row r="753" spans="1:6" s="86" customFormat="1" ht="12.75" customHeight="1">
      <c r="A753" s="83"/>
      <c r="B753" s="91"/>
      <c r="C753" s="87" t="s">
        <v>2187</v>
      </c>
      <c r="D753" s="87">
        <v>7038</v>
      </c>
      <c r="E753" s="83" t="s">
        <v>721</v>
      </c>
      <c r="F753" s="83">
        <v>0</v>
      </c>
    </row>
    <row r="754" spans="1:6" s="86" customFormat="1" ht="12.75" customHeight="1">
      <c r="A754" s="83"/>
      <c r="B754" s="91"/>
      <c r="C754" s="87" t="s">
        <v>2188</v>
      </c>
      <c r="D754" s="87">
        <v>0</v>
      </c>
      <c r="E754" s="83" t="s">
        <v>192</v>
      </c>
      <c r="F754" s="83">
        <v>0</v>
      </c>
    </row>
    <row r="755" spans="1:6" s="86" customFormat="1" ht="12.75" customHeight="1">
      <c r="A755" s="83"/>
      <c r="B755" s="91"/>
      <c r="C755" s="87" t="s">
        <v>2189</v>
      </c>
      <c r="D755" s="87">
        <v>0</v>
      </c>
      <c r="E755" s="83" t="s">
        <v>193</v>
      </c>
      <c r="F755" s="83">
        <v>0</v>
      </c>
    </row>
    <row r="756" spans="1:6" s="86" customFormat="1" ht="12.75" customHeight="1">
      <c r="A756" s="83"/>
      <c r="B756" s="91"/>
      <c r="C756" s="87" t="s">
        <v>2190</v>
      </c>
      <c r="D756" s="87">
        <v>0</v>
      </c>
      <c r="E756" s="83" t="s">
        <v>194</v>
      </c>
      <c r="F756" s="83">
        <v>0</v>
      </c>
    </row>
    <row r="757" spans="1:6" s="86" customFormat="1" ht="12.75" customHeight="1">
      <c r="A757" s="83"/>
      <c r="B757" s="91"/>
      <c r="C757" s="87" t="s">
        <v>2191</v>
      </c>
      <c r="D757" s="87">
        <v>0</v>
      </c>
      <c r="E757" s="83" t="s">
        <v>195</v>
      </c>
      <c r="F757" s="83">
        <v>0</v>
      </c>
    </row>
    <row r="758" spans="1:6" s="86" customFormat="1" ht="12.75" customHeight="1">
      <c r="A758" s="83"/>
      <c r="B758" s="91"/>
      <c r="C758" s="87" t="s">
        <v>2192</v>
      </c>
      <c r="D758" s="87">
        <v>0</v>
      </c>
      <c r="E758" s="83" t="s">
        <v>196</v>
      </c>
      <c r="F758" s="83">
        <v>0</v>
      </c>
    </row>
    <row r="759" spans="1:6" s="86" customFormat="1" ht="12.75" customHeight="1">
      <c r="A759" s="83"/>
      <c r="B759" s="91"/>
      <c r="C759" s="87" t="s">
        <v>2193</v>
      </c>
      <c r="D759" s="87">
        <v>3104</v>
      </c>
      <c r="E759" s="83" t="s">
        <v>197</v>
      </c>
      <c r="F759" s="83">
        <v>0</v>
      </c>
    </row>
    <row r="760" spans="1:6" s="86" customFormat="1" ht="12.75" customHeight="1">
      <c r="A760" s="83"/>
      <c r="B760" s="91"/>
      <c r="C760" s="87" t="s">
        <v>2194</v>
      </c>
      <c r="D760" s="87">
        <v>1397</v>
      </c>
      <c r="E760" s="83" t="s">
        <v>198</v>
      </c>
      <c r="F760" s="83">
        <v>0</v>
      </c>
    </row>
    <row r="761" spans="1:6" s="86" customFormat="1" ht="12.75" customHeight="1">
      <c r="A761" s="83"/>
      <c r="B761" s="91"/>
      <c r="C761" s="87" t="s">
        <v>1861</v>
      </c>
      <c r="D761" s="87">
        <v>128</v>
      </c>
      <c r="E761" s="83" t="s">
        <v>199</v>
      </c>
      <c r="F761" s="83">
        <f>SUM(F762:F769)</f>
        <v>3421</v>
      </c>
    </row>
    <row r="762" spans="1:6" s="86" customFormat="1" ht="12.75" customHeight="1">
      <c r="A762" s="83"/>
      <c r="B762" s="91"/>
      <c r="C762" s="87" t="s">
        <v>1862</v>
      </c>
      <c r="D762" s="87">
        <v>0</v>
      </c>
      <c r="E762" s="83" t="s">
        <v>851</v>
      </c>
      <c r="F762" s="83">
        <v>306</v>
      </c>
    </row>
    <row r="763" spans="1:6" s="86" customFormat="1" ht="12.75" customHeight="1">
      <c r="A763" s="83"/>
      <c r="B763" s="91"/>
      <c r="C763" s="87" t="s">
        <v>1863</v>
      </c>
      <c r="D763" s="87">
        <v>0</v>
      </c>
      <c r="E763" s="83" t="s">
        <v>719</v>
      </c>
      <c r="F763" s="83">
        <v>250</v>
      </c>
    </row>
    <row r="764" spans="1:6" s="86" customFormat="1" ht="12.75" customHeight="1">
      <c r="A764" s="83"/>
      <c r="B764" s="91"/>
      <c r="C764" s="87" t="s">
        <v>2195</v>
      </c>
      <c r="D764" s="87">
        <v>52</v>
      </c>
      <c r="E764" s="83" t="s">
        <v>200</v>
      </c>
      <c r="F764" s="83">
        <v>431</v>
      </c>
    </row>
    <row r="765" spans="1:6" s="86" customFormat="1" ht="12.75" customHeight="1">
      <c r="A765" s="83"/>
      <c r="B765" s="91"/>
      <c r="C765" s="87" t="s">
        <v>2196</v>
      </c>
      <c r="D765" s="87">
        <v>60</v>
      </c>
      <c r="E765" s="83" t="s">
        <v>201</v>
      </c>
      <c r="F765" s="83">
        <v>1239</v>
      </c>
    </row>
    <row r="766" spans="1:6" s="86" customFormat="1" ht="12.75" customHeight="1">
      <c r="A766" s="83"/>
      <c r="B766" s="91"/>
      <c r="C766" s="87" t="s">
        <v>2197</v>
      </c>
      <c r="D766" s="87">
        <v>0</v>
      </c>
      <c r="E766" s="83" t="s">
        <v>202</v>
      </c>
      <c r="F766" s="83">
        <v>700</v>
      </c>
    </row>
    <row r="767" spans="1:6" s="86" customFormat="1" ht="12.75" customHeight="1">
      <c r="A767" s="83"/>
      <c r="B767" s="91"/>
      <c r="C767" s="87" t="s">
        <v>2198</v>
      </c>
      <c r="D767" s="87">
        <v>0</v>
      </c>
      <c r="E767" s="83" t="s">
        <v>203</v>
      </c>
      <c r="F767" s="83">
        <v>0</v>
      </c>
    </row>
    <row r="768" spans="1:6" s="86" customFormat="1" ht="12.75" customHeight="1">
      <c r="A768" s="83"/>
      <c r="B768" s="91"/>
      <c r="C768" s="87" t="s">
        <v>2199</v>
      </c>
      <c r="D768" s="87">
        <v>0</v>
      </c>
      <c r="E768" s="83" t="s">
        <v>204</v>
      </c>
      <c r="F768" s="83">
        <v>65</v>
      </c>
    </row>
    <row r="769" spans="1:6" s="86" customFormat="1" ht="12.75" customHeight="1">
      <c r="A769" s="83"/>
      <c r="B769" s="91"/>
      <c r="C769" s="87" t="s">
        <v>2200</v>
      </c>
      <c r="D769" s="87">
        <v>331</v>
      </c>
      <c r="E769" s="83" t="s">
        <v>205</v>
      </c>
      <c r="F769" s="83">
        <v>430</v>
      </c>
    </row>
    <row r="770" spans="1:6" s="86" customFormat="1" ht="12.75" customHeight="1">
      <c r="A770" s="83"/>
      <c r="B770" s="91"/>
      <c r="C770" s="87" t="s">
        <v>2201</v>
      </c>
      <c r="D770" s="87">
        <v>0</v>
      </c>
      <c r="E770" s="83" t="s">
        <v>206</v>
      </c>
      <c r="F770" s="83">
        <f>SUM(F771:F775)</f>
        <v>1456</v>
      </c>
    </row>
    <row r="771" spans="1:6" s="86" customFormat="1" ht="12.75" customHeight="1">
      <c r="A771" s="83"/>
      <c r="B771" s="91"/>
      <c r="C771" s="87" t="s">
        <v>2202</v>
      </c>
      <c r="D771" s="87">
        <v>0</v>
      </c>
      <c r="E771" s="83" t="s">
        <v>1319</v>
      </c>
      <c r="F771" s="83">
        <v>0</v>
      </c>
    </row>
    <row r="772" spans="1:6" s="86" customFormat="1" ht="12.75" customHeight="1">
      <c r="A772" s="83"/>
      <c r="B772" s="91"/>
      <c r="C772" s="87" t="s">
        <v>2203</v>
      </c>
      <c r="D772" s="87">
        <v>0</v>
      </c>
      <c r="E772" s="83" t="s">
        <v>207</v>
      </c>
      <c r="F772" s="83">
        <v>1120</v>
      </c>
    </row>
    <row r="773" spans="1:6" s="86" customFormat="1" ht="12.75" customHeight="1">
      <c r="A773" s="83"/>
      <c r="B773" s="91"/>
      <c r="C773" s="87" t="s">
        <v>2204</v>
      </c>
      <c r="D773" s="87">
        <v>20</v>
      </c>
      <c r="E773" s="83" t="s">
        <v>208</v>
      </c>
      <c r="F773" s="83">
        <v>336</v>
      </c>
    </row>
    <row r="774" spans="1:6" s="86" customFormat="1" ht="12.75" customHeight="1">
      <c r="A774" s="83"/>
      <c r="B774" s="91"/>
      <c r="C774" s="87" t="s">
        <v>2205</v>
      </c>
      <c r="D774" s="87">
        <v>0</v>
      </c>
      <c r="E774" s="83" t="s">
        <v>209</v>
      </c>
      <c r="F774" s="83">
        <v>0</v>
      </c>
    </row>
    <row r="775" spans="1:6" s="86" customFormat="1" ht="12.75" customHeight="1">
      <c r="A775" s="83"/>
      <c r="B775" s="91"/>
      <c r="C775" s="87" t="s">
        <v>2206</v>
      </c>
      <c r="D775" s="87">
        <v>76</v>
      </c>
      <c r="E775" s="83" t="s">
        <v>210</v>
      </c>
      <c r="F775" s="83">
        <v>0</v>
      </c>
    </row>
    <row r="776" spans="1:6" s="86" customFormat="1" ht="12.75" customHeight="1">
      <c r="A776" s="83"/>
      <c r="B776" s="91"/>
      <c r="C776" s="87" t="s">
        <v>2207</v>
      </c>
      <c r="D776" s="87">
        <v>0</v>
      </c>
      <c r="E776" s="83" t="s">
        <v>211</v>
      </c>
      <c r="F776" s="83">
        <f>SUM(F777:F777)</f>
        <v>25</v>
      </c>
    </row>
    <row r="777" spans="1:6" s="86" customFormat="1" ht="12.75" customHeight="1">
      <c r="A777" s="83"/>
      <c r="B777" s="91"/>
      <c r="C777" s="87" t="s">
        <v>2208</v>
      </c>
      <c r="D777" s="87">
        <v>0</v>
      </c>
      <c r="E777" s="83" t="s">
        <v>212</v>
      </c>
      <c r="F777" s="83">
        <v>25</v>
      </c>
    </row>
    <row r="778" spans="1:6" s="86" customFormat="1" ht="12.75" customHeight="1">
      <c r="A778" s="83"/>
      <c r="B778" s="91"/>
      <c r="C778" s="87" t="s">
        <v>2209</v>
      </c>
      <c r="D778" s="87">
        <v>0</v>
      </c>
      <c r="E778" s="83" t="s">
        <v>213</v>
      </c>
      <c r="F778" s="83">
        <v>180</v>
      </c>
    </row>
    <row r="779" spans="1:6" s="86" customFormat="1" ht="12.75" customHeight="1">
      <c r="A779" s="83"/>
      <c r="B779" s="91"/>
      <c r="C779" s="87" t="s">
        <v>2210</v>
      </c>
      <c r="D779" s="87">
        <v>0</v>
      </c>
      <c r="E779" s="83" t="s">
        <v>214</v>
      </c>
      <c r="F779" s="83">
        <v>180</v>
      </c>
    </row>
    <row r="780" spans="1:6" s="86" customFormat="1" ht="12.75" customHeight="1">
      <c r="A780" s="83"/>
      <c r="B780" s="91"/>
      <c r="C780" s="87" t="s">
        <v>2211</v>
      </c>
      <c r="D780" s="87">
        <v>0</v>
      </c>
      <c r="E780" s="83" t="s">
        <v>1261</v>
      </c>
      <c r="F780" s="83">
        <f>F781+F795+F803+F808+F814+F818</f>
        <v>1454018</v>
      </c>
    </row>
    <row r="781" spans="1:6" s="86" customFormat="1" ht="12.75" customHeight="1">
      <c r="A781" s="83"/>
      <c r="B781" s="91"/>
      <c r="C781" s="87" t="s">
        <v>2212</v>
      </c>
      <c r="D781" s="87">
        <v>0</v>
      </c>
      <c r="E781" s="83" t="s">
        <v>381</v>
      </c>
      <c r="F781" s="83">
        <f>SUM(F782:F794)</f>
        <v>237017</v>
      </c>
    </row>
    <row r="782" spans="1:6" s="86" customFormat="1" ht="12.75" customHeight="1">
      <c r="A782" s="83"/>
      <c r="B782" s="91"/>
      <c r="C782" s="87" t="s">
        <v>2213</v>
      </c>
      <c r="D782" s="87">
        <v>0</v>
      </c>
      <c r="E782" s="83" t="s">
        <v>851</v>
      </c>
      <c r="F782" s="83">
        <v>5967</v>
      </c>
    </row>
    <row r="783" spans="1:6" s="86" customFormat="1" ht="12.75" customHeight="1">
      <c r="A783" s="83"/>
      <c r="B783" s="91"/>
      <c r="C783" s="87" t="s">
        <v>2214</v>
      </c>
      <c r="D783" s="87">
        <v>0</v>
      </c>
      <c r="E783" s="83" t="s">
        <v>719</v>
      </c>
      <c r="F783" s="83">
        <v>150</v>
      </c>
    </row>
    <row r="784" spans="1:6" s="86" customFormat="1" ht="12.75" customHeight="1">
      <c r="A784" s="83"/>
      <c r="B784" s="91"/>
      <c r="C784" s="87" t="s">
        <v>2215</v>
      </c>
      <c r="D784" s="87">
        <v>0</v>
      </c>
      <c r="E784" s="83" t="s">
        <v>721</v>
      </c>
      <c r="F784" s="83">
        <v>91</v>
      </c>
    </row>
    <row r="785" spans="1:6" s="86" customFormat="1" ht="12.75" customHeight="1">
      <c r="A785" s="83"/>
      <c r="B785" s="91"/>
      <c r="C785" s="87" t="s">
        <v>2216</v>
      </c>
      <c r="D785" s="87">
        <v>0</v>
      </c>
      <c r="E785" s="83" t="s">
        <v>215</v>
      </c>
      <c r="F785" s="83">
        <v>135880</v>
      </c>
    </row>
    <row r="786" spans="1:6" s="86" customFormat="1" ht="12.75" customHeight="1">
      <c r="A786" s="83"/>
      <c r="B786" s="91"/>
      <c r="C786" s="87" t="s">
        <v>2217</v>
      </c>
      <c r="D786" s="87">
        <v>0</v>
      </c>
      <c r="E786" s="83" t="s">
        <v>216</v>
      </c>
      <c r="F786" s="83">
        <v>441</v>
      </c>
    </row>
    <row r="787" spans="1:6" s="86" customFormat="1" ht="12.75" customHeight="1">
      <c r="A787" s="83"/>
      <c r="B787" s="91"/>
      <c r="C787" s="87" t="s">
        <v>2218</v>
      </c>
      <c r="D787" s="87">
        <v>0</v>
      </c>
      <c r="E787" s="83" t="s">
        <v>217</v>
      </c>
      <c r="F787" s="83">
        <v>0</v>
      </c>
    </row>
    <row r="788" spans="1:6" s="86" customFormat="1" ht="12.75" customHeight="1">
      <c r="A788" s="83"/>
      <c r="B788" s="91"/>
      <c r="C788" s="87" t="s">
        <v>2219</v>
      </c>
      <c r="D788" s="87">
        <v>0</v>
      </c>
      <c r="E788" s="83" t="s">
        <v>218</v>
      </c>
      <c r="F788" s="83">
        <v>0</v>
      </c>
    </row>
    <row r="789" spans="1:6" s="86" customFormat="1" ht="12.75" customHeight="1">
      <c r="A789" s="83"/>
      <c r="B789" s="91"/>
      <c r="C789" s="87" t="s">
        <v>2220</v>
      </c>
      <c r="D789" s="87">
        <v>6</v>
      </c>
      <c r="E789" s="83" t="s">
        <v>219</v>
      </c>
      <c r="F789" s="83">
        <v>0</v>
      </c>
    </row>
    <row r="790" spans="1:6" s="86" customFormat="1" ht="12.75" customHeight="1">
      <c r="A790" s="83"/>
      <c r="B790" s="91"/>
      <c r="C790" s="87" t="s">
        <v>2221</v>
      </c>
      <c r="D790" s="87">
        <v>11</v>
      </c>
      <c r="E790" s="83" t="s">
        <v>220</v>
      </c>
      <c r="F790" s="83">
        <v>0</v>
      </c>
    </row>
    <row r="791" spans="1:6" s="86" customFormat="1" ht="12.75" customHeight="1">
      <c r="A791" s="83"/>
      <c r="B791" s="91"/>
      <c r="C791" s="87" t="s">
        <v>2222</v>
      </c>
      <c r="D791" s="87">
        <v>713</v>
      </c>
      <c r="E791" s="83" t="s">
        <v>221</v>
      </c>
      <c r="F791" s="83">
        <v>0</v>
      </c>
    </row>
    <row r="792" spans="1:6" s="86" customFormat="1" ht="12.75" customHeight="1">
      <c r="A792" s="83"/>
      <c r="B792" s="91"/>
      <c r="C792" s="87" t="s">
        <v>2223</v>
      </c>
      <c r="D792" s="87">
        <v>6414</v>
      </c>
      <c r="E792" s="83" t="s">
        <v>222</v>
      </c>
      <c r="F792" s="83">
        <v>0</v>
      </c>
    </row>
    <row r="793" spans="1:6" s="86" customFormat="1" ht="12.75" customHeight="1">
      <c r="A793" s="83"/>
      <c r="B793" s="91"/>
      <c r="C793" s="87" t="s">
        <v>1861</v>
      </c>
      <c r="D793" s="87">
        <v>112</v>
      </c>
      <c r="E793" s="83" t="s">
        <v>223</v>
      </c>
      <c r="F793" s="83">
        <v>0</v>
      </c>
    </row>
    <row r="794" spans="1:6" s="86" customFormat="1" ht="12.75" customHeight="1">
      <c r="A794" s="83"/>
      <c r="B794" s="91"/>
      <c r="C794" s="87" t="s">
        <v>1862</v>
      </c>
      <c r="D794" s="87">
        <v>0</v>
      </c>
      <c r="E794" s="83" t="s">
        <v>224</v>
      </c>
      <c r="F794" s="83">
        <v>94488</v>
      </c>
    </row>
    <row r="795" spans="1:6" s="86" customFormat="1" ht="12.75" customHeight="1">
      <c r="A795" s="83"/>
      <c r="B795" s="91"/>
      <c r="C795" s="87" t="s">
        <v>1863</v>
      </c>
      <c r="D795" s="87">
        <v>0</v>
      </c>
      <c r="E795" s="83" t="s">
        <v>225</v>
      </c>
      <c r="F795" s="83">
        <f>SUM(F796:F802)</f>
        <v>308668</v>
      </c>
    </row>
    <row r="796" spans="1:6" s="86" customFormat="1" ht="12.75" customHeight="1">
      <c r="A796" s="83"/>
      <c r="B796" s="91"/>
      <c r="C796" s="87" t="s">
        <v>2224</v>
      </c>
      <c r="D796" s="87">
        <v>0</v>
      </c>
      <c r="E796" s="83" t="s">
        <v>851</v>
      </c>
      <c r="F796" s="83">
        <v>65</v>
      </c>
    </row>
    <row r="797" spans="1:6" s="86" customFormat="1" ht="12.75" customHeight="1">
      <c r="A797" s="83"/>
      <c r="B797" s="91"/>
      <c r="C797" s="87" t="s">
        <v>2225</v>
      </c>
      <c r="D797" s="87">
        <v>3114</v>
      </c>
      <c r="E797" s="83" t="s">
        <v>719</v>
      </c>
      <c r="F797" s="83">
        <v>17</v>
      </c>
    </row>
    <row r="798" spans="1:6" s="86" customFormat="1" ht="12.75" customHeight="1">
      <c r="A798" s="83"/>
      <c r="B798" s="91"/>
      <c r="C798" s="87" t="s">
        <v>2226</v>
      </c>
      <c r="D798" s="87">
        <v>0</v>
      </c>
      <c r="E798" s="83" t="s">
        <v>721</v>
      </c>
      <c r="F798" s="83">
        <v>0</v>
      </c>
    </row>
    <row r="799" spans="1:6" s="86" customFormat="1" ht="12.75" customHeight="1">
      <c r="A799" s="83"/>
      <c r="B799" s="91"/>
      <c r="C799" s="87" t="s">
        <v>2227</v>
      </c>
      <c r="D799" s="87">
        <v>0</v>
      </c>
      <c r="E799" s="83" t="s">
        <v>226</v>
      </c>
      <c r="F799" s="83">
        <v>40180</v>
      </c>
    </row>
    <row r="800" spans="1:6" s="86" customFormat="1" ht="12.75" customHeight="1">
      <c r="A800" s="83"/>
      <c r="B800" s="91"/>
      <c r="C800" s="87" t="s">
        <v>2228</v>
      </c>
      <c r="D800" s="87">
        <v>0</v>
      </c>
      <c r="E800" s="83" t="s">
        <v>227</v>
      </c>
      <c r="F800" s="83">
        <v>0</v>
      </c>
    </row>
    <row r="801" spans="1:6" s="86" customFormat="1" ht="12.75" customHeight="1">
      <c r="A801" s="83"/>
      <c r="B801" s="91"/>
      <c r="C801" s="87" t="s">
        <v>2689</v>
      </c>
      <c r="D801" s="87">
        <v>0</v>
      </c>
      <c r="E801" s="83" t="s">
        <v>228</v>
      </c>
      <c r="F801" s="83">
        <v>2385</v>
      </c>
    </row>
    <row r="802" spans="1:6" s="86" customFormat="1" ht="12.75" customHeight="1">
      <c r="A802" s="83"/>
      <c r="B802" s="91"/>
      <c r="C802" s="87" t="s">
        <v>2230</v>
      </c>
      <c r="D802" s="87">
        <v>100</v>
      </c>
      <c r="E802" s="83" t="s">
        <v>229</v>
      </c>
      <c r="F802" s="83">
        <v>266021</v>
      </c>
    </row>
    <row r="803" spans="1:6" s="86" customFormat="1" ht="12.75" customHeight="1">
      <c r="A803" s="83"/>
      <c r="B803" s="91"/>
      <c r="C803" s="87" t="s">
        <v>2231</v>
      </c>
      <c r="D803" s="87">
        <v>218</v>
      </c>
      <c r="E803" s="83" t="s">
        <v>230</v>
      </c>
      <c r="F803" s="83">
        <f>SUM(F804:F807)</f>
        <v>39</v>
      </c>
    </row>
    <row r="804" spans="1:6" s="86" customFormat="1" ht="12.75" customHeight="1">
      <c r="A804" s="83"/>
      <c r="B804" s="91"/>
      <c r="C804" s="87" t="s">
        <v>2232</v>
      </c>
      <c r="D804" s="87">
        <v>0</v>
      </c>
      <c r="E804" s="83" t="s">
        <v>231</v>
      </c>
      <c r="F804" s="83">
        <v>0</v>
      </c>
    </row>
    <row r="805" spans="1:6" s="86" customFormat="1" ht="12.75" customHeight="1">
      <c r="A805" s="83"/>
      <c r="B805" s="91"/>
      <c r="C805" s="87" t="s">
        <v>2233</v>
      </c>
      <c r="D805" s="87">
        <v>0</v>
      </c>
      <c r="E805" s="83" t="s">
        <v>232</v>
      </c>
      <c r="F805" s="83">
        <v>39</v>
      </c>
    </row>
    <row r="806" spans="1:6" s="86" customFormat="1" ht="12.75" customHeight="1">
      <c r="A806" s="83"/>
      <c r="B806" s="91"/>
      <c r="C806" s="87" t="s">
        <v>2234</v>
      </c>
      <c r="D806" s="87">
        <v>65</v>
      </c>
      <c r="E806" s="83" t="s">
        <v>233</v>
      </c>
      <c r="F806" s="83">
        <v>0</v>
      </c>
    </row>
    <row r="807" spans="1:6" s="86" customFormat="1" ht="12.75" customHeight="1">
      <c r="A807" s="83"/>
      <c r="B807" s="91"/>
      <c r="C807" s="87" t="s">
        <v>2235</v>
      </c>
      <c r="D807" s="87">
        <v>245</v>
      </c>
      <c r="E807" s="83" t="s">
        <v>234</v>
      </c>
      <c r="F807" s="83">
        <v>0</v>
      </c>
    </row>
    <row r="808" spans="1:6" s="86" customFormat="1" ht="12.75" customHeight="1">
      <c r="A808" s="83"/>
      <c r="B808" s="91"/>
      <c r="C808" s="87" t="s">
        <v>2236</v>
      </c>
      <c r="D808" s="87">
        <v>1860</v>
      </c>
      <c r="E808" s="83" t="s">
        <v>235</v>
      </c>
      <c r="F808" s="83">
        <f>SUM(F809:F813)</f>
        <v>0</v>
      </c>
    </row>
    <row r="809" spans="1:6" s="86" customFormat="1" ht="12.75" customHeight="1">
      <c r="A809" s="83"/>
      <c r="B809" s="91"/>
      <c r="C809" s="87" t="s">
        <v>2237</v>
      </c>
      <c r="D809" s="87">
        <v>0</v>
      </c>
      <c r="E809" s="83" t="s">
        <v>851</v>
      </c>
      <c r="F809" s="83">
        <v>0</v>
      </c>
    </row>
    <row r="810" spans="1:6" s="86" customFormat="1" ht="12.75" customHeight="1">
      <c r="A810" s="83"/>
      <c r="B810" s="91"/>
      <c r="C810" s="87" t="s">
        <v>2238</v>
      </c>
      <c r="D810" s="87">
        <v>0</v>
      </c>
      <c r="E810" s="83" t="s">
        <v>719</v>
      </c>
      <c r="F810" s="83">
        <v>0</v>
      </c>
    </row>
    <row r="811" spans="1:6" s="86" customFormat="1" ht="12.75" customHeight="1">
      <c r="A811" s="83"/>
      <c r="B811" s="91"/>
      <c r="C811" s="87" t="s">
        <v>2239</v>
      </c>
      <c r="D811" s="87">
        <v>0</v>
      </c>
      <c r="E811" s="83" t="s">
        <v>236</v>
      </c>
      <c r="F811" s="83">
        <v>0</v>
      </c>
    </row>
    <row r="812" spans="1:6" s="86" customFormat="1" ht="12.75" customHeight="1">
      <c r="A812" s="83"/>
      <c r="B812" s="91"/>
      <c r="C812" s="87" t="s">
        <v>2240</v>
      </c>
      <c r="D812" s="87">
        <v>0</v>
      </c>
      <c r="E812" s="83" t="s">
        <v>237</v>
      </c>
      <c r="F812" s="83">
        <v>0</v>
      </c>
    </row>
    <row r="813" spans="1:6" s="86" customFormat="1" ht="12.75" customHeight="1">
      <c r="A813" s="83"/>
      <c r="B813" s="91"/>
      <c r="C813" s="87" t="s">
        <v>2241</v>
      </c>
      <c r="D813" s="87">
        <v>0</v>
      </c>
      <c r="E813" s="83" t="s">
        <v>238</v>
      </c>
      <c r="F813" s="83">
        <v>0</v>
      </c>
    </row>
    <row r="814" spans="1:6" s="86" customFormat="1" ht="12.75" customHeight="1">
      <c r="A814" s="83"/>
      <c r="B814" s="91"/>
      <c r="C814" s="87" t="s">
        <v>2242</v>
      </c>
      <c r="D814" s="87">
        <v>327</v>
      </c>
      <c r="E814" s="83" t="s">
        <v>239</v>
      </c>
      <c r="F814" s="83">
        <f>SUM(F815:F817)</f>
        <v>875738</v>
      </c>
    </row>
    <row r="815" spans="1:6" s="86" customFormat="1" ht="12.75" customHeight="1">
      <c r="A815" s="83"/>
      <c r="B815" s="91"/>
      <c r="C815" s="87" t="s">
        <v>2243</v>
      </c>
      <c r="D815" s="87">
        <v>0</v>
      </c>
      <c r="E815" s="83" t="s">
        <v>240</v>
      </c>
      <c r="F815" s="83">
        <v>817438</v>
      </c>
    </row>
    <row r="816" spans="1:6" s="86" customFormat="1" ht="12.75" customHeight="1">
      <c r="A816" s="83"/>
      <c r="B816" s="91"/>
      <c r="C816" s="87" t="s">
        <v>2214</v>
      </c>
      <c r="D816" s="87">
        <v>0</v>
      </c>
      <c r="E816" s="83" t="s">
        <v>241</v>
      </c>
      <c r="F816" s="83">
        <v>42900</v>
      </c>
    </row>
    <row r="817" spans="1:6" s="86" customFormat="1" ht="12.75" customHeight="1">
      <c r="A817" s="83"/>
      <c r="B817" s="91"/>
      <c r="C817" s="87" t="s">
        <v>2244</v>
      </c>
      <c r="D817" s="87">
        <v>0</v>
      </c>
      <c r="E817" s="83" t="s">
        <v>242</v>
      </c>
      <c r="F817" s="83">
        <v>15400</v>
      </c>
    </row>
    <row r="818" spans="1:6" s="86" customFormat="1" ht="12.75" customHeight="1">
      <c r="A818" s="83"/>
      <c r="B818" s="91"/>
      <c r="C818" s="87" t="s">
        <v>2245</v>
      </c>
      <c r="D818" s="87">
        <v>373</v>
      </c>
      <c r="E818" s="83" t="s">
        <v>382</v>
      </c>
      <c r="F818" s="83">
        <v>32556</v>
      </c>
    </row>
    <row r="819" spans="1:6" s="86" customFormat="1" ht="12.75" customHeight="1">
      <c r="A819" s="83"/>
      <c r="B819" s="91"/>
      <c r="C819" s="87" t="s">
        <v>2246</v>
      </c>
      <c r="D819" s="87">
        <v>0</v>
      </c>
      <c r="E819" s="83" t="s">
        <v>1295</v>
      </c>
      <c r="F819" s="83">
        <v>193451</v>
      </c>
    </row>
    <row r="820" spans="1:6" s="86" customFormat="1" ht="12.75" customHeight="1">
      <c r="A820" s="83"/>
      <c r="B820" s="91"/>
      <c r="C820" s="87" t="s">
        <v>2247</v>
      </c>
      <c r="D820" s="87">
        <v>0</v>
      </c>
      <c r="E820" s="83" t="s">
        <v>383</v>
      </c>
      <c r="F820" s="83">
        <f>SUM(F821:F826)</f>
        <v>5211</v>
      </c>
    </row>
    <row r="821" spans="1:6" s="86" customFormat="1" ht="12.75" customHeight="1">
      <c r="A821" s="83"/>
      <c r="B821" s="91"/>
      <c r="C821" s="87" t="s">
        <v>1861</v>
      </c>
      <c r="D821" s="87">
        <v>0</v>
      </c>
      <c r="E821" s="83" t="s">
        <v>243</v>
      </c>
      <c r="F821" s="83">
        <v>559</v>
      </c>
    </row>
    <row r="822" spans="1:6" s="86" customFormat="1" ht="12.75" customHeight="1">
      <c r="A822" s="83"/>
      <c r="B822" s="91"/>
      <c r="C822" s="87" t="s">
        <v>1862</v>
      </c>
      <c r="D822" s="87">
        <v>0</v>
      </c>
      <c r="E822" s="83" t="s">
        <v>244</v>
      </c>
      <c r="F822" s="83">
        <v>0</v>
      </c>
    </row>
    <row r="823" spans="1:6" s="86" customFormat="1" ht="12.75" customHeight="1">
      <c r="A823" s="83"/>
      <c r="B823" s="91"/>
      <c r="C823" s="87" t="s">
        <v>1863</v>
      </c>
      <c r="D823" s="87">
        <v>0</v>
      </c>
      <c r="E823" s="83" t="s">
        <v>245</v>
      </c>
      <c r="F823" s="83">
        <v>0</v>
      </c>
    </row>
    <row r="824" spans="1:6" s="86" customFormat="1" ht="12.75" customHeight="1">
      <c r="A824" s="83"/>
      <c r="B824" s="91"/>
      <c r="C824" s="87" t="s">
        <v>2248</v>
      </c>
      <c r="D824" s="87">
        <v>0</v>
      </c>
      <c r="E824" s="83" t="s">
        <v>246</v>
      </c>
      <c r="F824" s="83">
        <v>4252</v>
      </c>
    </row>
    <row r="825" spans="1:6" s="86" customFormat="1" ht="12.75" customHeight="1">
      <c r="A825" s="83"/>
      <c r="B825" s="91"/>
      <c r="C825" s="87" t="s">
        <v>2249</v>
      </c>
      <c r="D825" s="87">
        <v>0</v>
      </c>
      <c r="E825" s="83" t="s">
        <v>247</v>
      </c>
      <c r="F825" s="83">
        <v>400</v>
      </c>
    </row>
    <row r="826" spans="1:6" s="86" customFormat="1" ht="12.75" customHeight="1">
      <c r="A826" s="83"/>
      <c r="B826" s="91"/>
      <c r="C826" s="87" t="s">
        <v>2250</v>
      </c>
      <c r="D826" s="87">
        <v>0</v>
      </c>
      <c r="E826" s="83" t="s">
        <v>248</v>
      </c>
      <c r="F826" s="83">
        <v>0</v>
      </c>
    </row>
    <row r="827" spans="1:6" s="86" customFormat="1" ht="12.75" customHeight="1">
      <c r="A827" s="83"/>
      <c r="B827" s="91"/>
      <c r="C827" s="87" t="s">
        <v>2251</v>
      </c>
      <c r="D827" s="87">
        <v>0</v>
      </c>
      <c r="E827" s="83" t="s">
        <v>249</v>
      </c>
      <c r="F827" s="83">
        <f>SUM(F828:F828)</f>
        <v>0</v>
      </c>
    </row>
    <row r="828" spans="1:6" s="86" customFormat="1" ht="12.75" customHeight="1">
      <c r="A828" s="83"/>
      <c r="B828" s="91"/>
      <c r="C828" s="87" t="s">
        <v>2252</v>
      </c>
      <c r="D828" s="87">
        <v>0</v>
      </c>
      <c r="E828" s="83" t="s">
        <v>250</v>
      </c>
      <c r="F828" s="83">
        <v>0</v>
      </c>
    </row>
    <row r="829" spans="1:6" s="86" customFormat="1" ht="12.75" customHeight="1">
      <c r="A829" s="83"/>
      <c r="B829" s="91"/>
      <c r="C829" s="87" t="s">
        <v>2253</v>
      </c>
      <c r="D829" s="87">
        <v>0</v>
      </c>
      <c r="E829" s="83" t="s">
        <v>251</v>
      </c>
      <c r="F829" s="83">
        <f>SUM(F830:F838)</f>
        <v>23000</v>
      </c>
    </row>
    <row r="830" spans="1:6" s="86" customFormat="1" ht="12.75" customHeight="1">
      <c r="A830" s="83"/>
      <c r="B830" s="91"/>
      <c r="C830" s="87" t="s">
        <v>2254</v>
      </c>
      <c r="D830" s="87">
        <v>0</v>
      </c>
      <c r="E830" s="83" t="s">
        <v>252</v>
      </c>
      <c r="F830" s="83">
        <v>0</v>
      </c>
    </row>
    <row r="831" spans="1:6" s="86" customFormat="1" ht="12.75" customHeight="1">
      <c r="A831" s="83"/>
      <c r="B831" s="91"/>
      <c r="C831" s="87" t="s">
        <v>2255</v>
      </c>
      <c r="D831" s="87">
        <v>3291</v>
      </c>
      <c r="E831" s="83" t="s">
        <v>253</v>
      </c>
      <c r="F831" s="83">
        <v>0</v>
      </c>
    </row>
    <row r="832" spans="1:6" s="86" customFormat="1" ht="12.75" customHeight="1">
      <c r="A832" s="83"/>
      <c r="B832" s="91"/>
      <c r="C832" s="87" t="s">
        <v>1861</v>
      </c>
      <c r="D832" s="87">
        <v>0</v>
      </c>
      <c r="E832" s="83" t="s">
        <v>254</v>
      </c>
      <c r="F832" s="83">
        <v>0</v>
      </c>
    </row>
    <row r="833" spans="1:6" s="86" customFormat="1" ht="12.75" customHeight="1">
      <c r="A833" s="83"/>
      <c r="B833" s="91"/>
      <c r="C833" s="87" t="s">
        <v>1862</v>
      </c>
      <c r="D833" s="87">
        <v>45</v>
      </c>
      <c r="E833" s="83" t="s">
        <v>255</v>
      </c>
      <c r="F833" s="83">
        <v>0</v>
      </c>
    </row>
    <row r="834" spans="1:6" s="86" customFormat="1" ht="12.75" customHeight="1">
      <c r="A834" s="83"/>
      <c r="B834" s="91"/>
      <c r="C834" s="87" t="s">
        <v>1863</v>
      </c>
      <c r="D834" s="87">
        <v>0</v>
      </c>
      <c r="E834" s="83" t="s">
        <v>256</v>
      </c>
      <c r="F834" s="83">
        <v>0</v>
      </c>
    </row>
    <row r="835" spans="1:6" s="86" customFormat="1" ht="12.75" customHeight="1">
      <c r="A835" s="83"/>
      <c r="B835" s="91"/>
      <c r="C835" s="87" t="s">
        <v>2256</v>
      </c>
      <c r="D835" s="87">
        <v>280</v>
      </c>
      <c r="E835" s="83" t="s">
        <v>257</v>
      </c>
      <c r="F835" s="83">
        <v>0</v>
      </c>
    </row>
    <row r="836" spans="1:6" s="86" customFormat="1" ht="12.75" customHeight="1">
      <c r="A836" s="92"/>
      <c r="B836" s="91"/>
      <c r="C836" s="87" t="s">
        <v>2257</v>
      </c>
      <c r="D836" s="87">
        <v>2393</v>
      </c>
      <c r="E836" s="83" t="s">
        <v>258</v>
      </c>
      <c r="F836" s="83">
        <v>5000</v>
      </c>
    </row>
    <row r="837" spans="1:6" s="86" customFormat="1" ht="12.75" customHeight="1">
      <c r="A837" s="87"/>
      <c r="B837" s="91"/>
      <c r="C837" s="87" t="s">
        <v>2258</v>
      </c>
      <c r="D837" s="87">
        <v>40</v>
      </c>
      <c r="E837" s="83" t="s">
        <v>46</v>
      </c>
      <c r="F837" s="83">
        <v>0</v>
      </c>
    </row>
    <row r="838" spans="1:6" s="86" customFormat="1" ht="12.75" customHeight="1">
      <c r="A838" s="87"/>
      <c r="B838" s="91"/>
      <c r="C838" s="87" t="s">
        <v>2259</v>
      </c>
      <c r="D838" s="87">
        <v>19</v>
      </c>
      <c r="E838" s="83" t="s">
        <v>259</v>
      </c>
      <c r="F838" s="83">
        <v>18000</v>
      </c>
    </row>
    <row r="839" spans="1:6" s="86" customFormat="1" ht="12.75" customHeight="1">
      <c r="A839" s="87"/>
      <c r="B839" s="91"/>
      <c r="C839" s="87" t="s">
        <v>2260</v>
      </c>
      <c r="D839" s="87">
        <v>0</v>
      </c>
      <c r="E839" s="83" t="s">
        <v>260</v>
      </c>
      <c r="F839" s="83">
        <f>SUM(F840:F847)</f>
        <v>272</v>
      </c>
    </row>
    <row r="840" spans="1:6" s="86" customFormat="1" ht="12.75" customHeight="1">
      <c r="A840" s="87"/>
      <c r="B840" s="91"/>
      <c r="C840" s="87" t="s">
        <v>2261</v>
      </c>
      <c r="D840" s="87">
        <v>0</v>
      </c>
      <c r="E840" s="83" t="s">
        <v>384</v>
      </c>
      <c r="F840" s="83">
        <v>130</v>
      </c>
    </row>
    <row r="841" spans="1:6" s="86" customFormat="1" ht="12.75" customHeight="1">
      <c r="A841" s="87"/>
      <c r="B841" s="91"/>
      <c r="C841" s="87" t="s">
        <v>2262</v>
      </c>
      <c r="D841" s="87">
        <v>514</v>
      </c>
      <c r="E841" s="83" t="s">
        <v>719</v>
      </c>
      <c r="F841" s="83">
        <v>50</v>
      </c>
    </row>
    <row r="842" spans="1:6" s="86" customFormat="1" ht="12.75" customHeight="1">
      <c r="A842" s="87"/>
      <c r="B842" s="91"/>
      <c r="C842" s="87" t="s">
        <v>2263</v>
      </c>
      <c r="D842" s="87">
        <v>1979</v>
      </c>
      <c r="E842" s="83" t="s">
        <v>721</v>
      </c>
      <c r="F842" s="83">
        <v>0</v>
      </c>
    </row>
    <row r="843" spans="1:6" s="86" customFormat="1" ht="12.75" customHeight="1">
      <c r="A843" s="87"/>
      <c r="B843" s="91"/>
      <c r="C843" s="87" t="s">
        <v>1842</v>
      </c>
      <c r="D843" s="87">
        <v>20</v>
      </c>
      <c r="E843" s="83" t="s">
        <v>261</v>
      </c>
      <c r="F843" s="83">
        <v>92</v>
      </c>
    </row>
    <row r="844" spans="1:6" s="86" customFormat="1" ht="12.75" customHeight="1">
      <c r="A844" s="87"/>
      <c r="B844" s="91"/>
      <c r="C844" s="87" t="s">
        <v>2264</v>
      </c>
      <c r="D844" s="87">
        <v>1819</v>
      </c>
      <c r="E844" s="83" t="s">
        <v>262</v>
      </c>
      <c r="F844" s="83">
        <v>0</v>
      </c>
    </row>
    <row r="845" spans="1:6" s="86" customFormat="1" ht="12.75" customHeight="1">
      <c r="A845" s="87"/>
      <c r="B845" s="91"/>
      <c r="C845" s="87" t="s">
        <v>2265</v>
      </c>
      <c r="D845" s="87">
        <v>140</v>
      </c>
      <c r="E845" s="83" t="s">
        <v>263</v>
      </c>
      <c r="F845" s="83">
        <v>0</v>
      </c>
    </row>
    <row r="846" spans="1:6" s="86" customFormat="1" ht="12.75" customHeight="1">
      <c r="A846" s="87"/>
      <c r="B846" s="91"/>
      <c r="C846" s="87" t="s">
        <v>2266</v>
      </c>
      <c r="D846" s="87">
        <v>0</v>
      </c>
      <c r="E846" s="83" t="s">
        <v>236</v>
      </c>
      <c r="F846" s="83">
        <v>0</v>
      </c>
    </row>
    <row r="847" spans="1:6" s="86" customFormat="1" ht="12.75" customHeight="1">
      <c r="A847" s="87" t="s">
        <v>750</v>
      </c>
      <c r="B847" s="91"/>
      <c r="C847" s="87" t="s">
        <v>2267</v>
      </c>
      <c r="D847" s="87">
        <v>0</v>
      </c>
      <c r="E847" s="83" t="s">
        <v>264</v>
      </c>
      <c r="F847" s="83">
        <v>0</v>
      </c>
    </row>
    <row r="848" spans="1:6" s="86" customFormat="1" ht="12.75" customHeight="1">
      <c r="A848" s="87" t="s">
        <v>750</v>
      </c>
      <c r="B848" s="91"/>
      <c r="C848" s="87" t="s">
        <v>2268</v>
      </c>
      <c r="D848" s="87">
        <v>2709</v>
      </c>
      <c r="E848" s="83" t="s">
        <v>265</v>
      </c>
      <c r="F848" s="83">
        <f>SUM(F849:F855)</f>
        <v>8444</v>
      </c>
    </row>
    <row r="849" spans="1:6" s="86" customFormat="1" ht="12.75" customHeight="1">
      <c r="A849" s="87"/>
      <c r="B849" s="91"/>
      <c r="C849" s="87" t="s">
        <v>2269</v>
      </c>
      <c r="D849" s="87">
        <v>2013</v>
      </c>
      <c r="E849" s="83" t="s">
        <v>851</v>
      </c>
      <c r="F849" s="83">
        <v>331</v>
      </c>
    </row>
    <row r="850" spans="1:6" s="86" customFormat="1" ht="12.75" customHeight="1">
      <c r="A850" s="87"/>
      <c r="B850" s="91"/>
      <c r="C850" s="87" t="s">
        <v>2270</v>
      </c>
      <c r="D850" s="87">
        <v>0</v>
      </c>
      <c r="E850" s="83" t="s">
        <v>719</v>
      </c>
      <c r="F850" s="83">
        <v>0</v>
      </c>
    </row>
    <row r="851" spans="1:6" s="86" customFormat="1" ht="12.75" customHeight="1">
      <c r="A851" s="87"/>
      <c r="B851" s="91"/>
      <c r="C851" s="87" t="s">
        <v>2271</v>
      </c>
      <c r="D851" s="87">
        <v>0</v>
      </c>
      <c r="E851" s="83" t="s">
        <v>721</v>
      </c>
      <c r="F851" s="83">
        <v>0</v>
      </c>
    </row>
    <row r="852" spans="1:6" s="86" customFormat="1" ht="12.75" customHeight="1">
      <c r="A852" s="87"/>
      <c r="B852" s="91"/>
      <c r="C852" s="87" t="s">
        <v>2272</v>
      </c>
      <c r="D852" s="87">
        <v>376</v>
      </c>
      <c r="E852" s="83" t="s">
        <v>266</v>
      </c>
      <c r="F852" s="83">
        <v>0</v>
      </c>
    </row>
    <row r="853" spans="1:6" s="86" customFormat="1" ht="12.75" customHeight="1">
      <c r="A853" s="87"/>
      <c r="B853" s="91"/>
      <c r="C853" s="87" t="s">
        <v>2273</v>
      </c>
      <c r="D853" s="87">
        <v>0</v>
      </c>
      <c r="E853" s="83" t="s">
        <v>267</v>
      </c>
      <c r="F853" s="83">
        <v>506</v>
      </c>
    </row>
    <row r="854" spans="1:6" s="86" customFormat="1" ht="12.75" customHeight="1">
      <c r="A854" s="87"/>
      <c r="B854" s="91"/>
      <c r="C854" s="87" t="s">
        <v>2274</v>
      </c>
      <c r="D854" s="87">
        <v>0</v>
      </c>
      <c r="E854" s="83" t="s">
        <v>268</v>
      </c>
      <c r="F854" s="83">
        <v>7533</v>
      </c>
    </row>
    <row r="855" spans="1:6" s="86" customFormat="1" ht="12.75" customHeight="1">
      <c r="A855" s="87"/>
      <c r="B855" s="91"/>
      <c r="C855" s="87" t="s">
        <v>2275</v>
      </c>
      <c r="D855" s="87">
        <v>320</v>
      </c>
      <c r="E855" s="83" t="s">
        <v>269</v>
      </c>
      <c r="F855" s="83">
        <v>74</v>
      </c>
    </row>
    <row r="856" spans="1:6" s="86" customFormat="1" ht="12.75" customHeight="1">
      <c r="A856" s="87"/>
      <c r="B856" s="91"/>
      <c r="C856" s="87" t="s">
        <v>2276</v>
      </c>
      <c r="D856" s="87">
        <v>828</v>
      </c>
      <c r="E856" s="83" t="s">
        <v>270</v>
      </c>
      <c r="F856" s="83">
        <f>SUM(F857:F862)</f>
        <v>489</v>
      </c>
    </row>
    <row r="857" spans="1:6" s="86" customFormat="1" ht="12.75" customHeight="1">
      <c r="A857" s="87"/>
      <c r="B857" s="91"/>
      <c r="C857" s="87" t="s">
        <v>2277</v>
      </c>
      <c r="D857" s="87">
        <v>0</v>
      </c>
      <c r="E857" s="83" t="s">
        <v>851</v>
      </c>
      <c r="F857" s="83">
        <v>334</v>
      </c>
    </row>
    <row r="858" spans="1:6" s="86" customFormat="1" ht="12.75" customHeight="1">
      <c r="A858" s="87"/>
      <c r="B858" s="91"/>
      <c r="C858" s="87" t="s">
        <v>2278</v>
      </c>
      <c r="D858" s="87">
        <v>828</v>
      </c>
      <c r="E858" s="83" t="s">
        <v>719</v>
      </c>
      <c r="F858" s="83">
        <v>115</v>
      </c>
    </row>
    <row r="859" spans="1:6" s="86" customFormat="1" ht="12.75" customHeight="1">
      <c r="A859" s="87"/>
      <c r="B859" s="91"/>
      <c r="C859" s="87" t="s">
        <v>2279</v>
      </c>
      <c r="D859" s="87">
        <v>0</v>
      </c>
      <c r="E859" s="83" t="s">
        <v>721</v>
      </c>
      <c r="F859" s="83">
        <v>0</v>
      </c>
    </row>
    <row r="860" spans="1:6" s="86" customFormat="1" ht="12.75" customHeight="1">
      <c r="A860" s="87"/>
      <c r="B860" s="91"/>
      <c r="C860" s="87" t="s">
        <v>2280</v>
      </c>
      <c r="D860" s="87">
        <v>0</v>
      </c>
      <c r="E860" s="83" t="s">
        <v>271</v>
      </c>
      <c r="F860" s="83">
        <v>40</v>
      </c>
    </row>
    <row r="861" spans="1:6" s="86" customFormat="1" ht="12.75" customHeight="1">
      <c r="A861" s="87"/>
      <c r="B861" s="91"/>
      <c r="C861" s="87" t="s">
        <v>2281</v>
      </c>
      <c r="D861" s="87">
        <v>0</v>
      </c>
      <c r="E861" s="83" t="s">
        <v>272</v>
      </c>
      <c r="F861" s="83">
        <v>0</v>
      </c>
    </row>
    <row r="862" spans="1:6" s="86" customFormat="1" ht="12.75" customHeight="1">
      <c r="A862" s="87"/>
      <c r="B862" s="91"/>
      <c r="C862" s="87" t="s">
        <v>2282</v>
      </c>
      <c r="D862" s="87">
        <v>0</v>
      </c>
      <c r="E862" s="83" t="s">
        <v>273</v>
      </c>
      <c r="F862" s="83">
        <v>0</v>
      </c>
    </row>
    <row r="863" spans="1:6" s="86" customFormat="1" ht="12.75" customHeight="1">
      <c r="A863" s="87"/>
      <c r="B863" s="91"/>
      <c r="C863" s="87" t="s">
        <v>2283</v>
      </c>
      <c r="D863" s="87">
        <v>1054</v>
      </c>
      <c r="E863" s="83" t="s">
        <v>274</v>
      </c>
      <c r="F863" s="83">
        <f>SUM(F864:F866)</f>
        <v>37524</v>
      </c>
    </row>
    <row r="864" spans="1:6" s="86" customFormat="1" ht="12.75" customHeight="1">
      <c r="A864" s="83"/>
      <c r="B864" s="91"/>
      <c r="C864" s="87" t="s">
        <v>2284</v>
      </c>
      <c r="D864" s="87">
        <v>921</v>
      </c>
      <c r="E864" s="83" t="s">
        <v>275</v>
      </c>
      <c r="F864" s="83">
        <v>0</v>
      </c>
    </row>
    <row r="865" spans="1:6" s="86" customFormat="1" ht="12.75" customHeight="1">
      <c r="A865" s="83"/>
      <c r="B865" s="91"/>
      <c r="C865" s="87" t="s">
        <v>1861</v>
      </c>
      <c r="D865" s="87">
        <v>458</v>
      </c>
      <c r="E865" s="83" t="s">
        <v>276</v>
      </c>
      <c r="F865" s="83">
        <v>154</v>
      </c>
    </row>
    <row r="866" spans="1:6" s="86" customFormat="1" ht="12.75" customHeight="1">
      <c r="A866" s="83"/>
      <c r="B866" s="91"/>
      <c r="C866" s="87" t="s">
        <v>1862</v>
      </c>
      <c r="D866" s="87">
        <v>0</v>
      </c>
      <c r="E866" s="83" t="s">
        <v>277</v>
      </c>
      <c r="F866" s="83">
        <v>37370</v>
      </c>
    </row>
    <row r="867" spans="1:6" s="86" customFormat="1" ht="12.75" customHeight="1">
      <c r="A867" s="83"/>
      <c r="B867" s="91"/>
      <c r="C867" s="87" t="s">
        <v>1863</v>
      </c>
      <c r="D867" s="87">
        <v>0</v>
      </c>
      <c r="E867" s="83" t="s">
        <v>278</v>
      </c>
      <c r="F867" s="83">
        <f>SUM(F868:F871)</f>
        <v>82424</v>
      </c>
    </row>
    <row r="868" spans="1:6" s="86" customFormat="1" ht="12.75" customHeight="1">
      <c r="A868" s="83"/>
      <c r="B868" s="91"/>
      <c r="C868" s="87" t="s">
        <v>2285</v>
      </c>
      <c r="D868" s="87">
        <v>0</v>
      </c>
      <c r="E868" s="83" t="s">
        <v>279</v>
      </c>
      <c r="F868" s="83">
        <v>0</v>
      </c>
    </row>
    <row r="869" spans="1:6" s="86" customFormat="1" ht="12.75" customHeight="1">
      <c r="A869" s="83"/>
      <c r="B869" s="91"/>
      <c r="C869" s="87" t="s">
        <v>2286</v>
      </c>
      <c r="D869" s="87">
        <v>0</v>
      </c>
      <c r="E869" s="83" t="s">
        <v>280</v>
      </c>
      <c r="F869" s="83">
        <v>66107</v>
      </c>
    </row>
    <row r="870" spans="1:6" s="86" customFormat="1" ht="12.75" customHeight="1">
      <c r="A870" s="83"/>
      <c r="B870" s="91"/>
      <c r="C870" s="87" t="s">
        <v>2287</v>
      </c>
      <c r="D870" s="87">
        <v>200</v>
      </c>
      <c r="E870" s="83" t="s">
        <v>281</v>
      </c>
      <c r="F870" s="83">
        <v>3946</v>
      </c>
    </row>
    <row r="871" spans="1:6" s="86" customFormat="1" ht="12.75" customHeight="1">
      <c r="A871" s="83"/>
      <c r="B871" s="91"/>
      <c r="C871" s="87" t="s">
        <v>2288</v>
      </c>
      <c r="D871" s="87">
        <v>0</v>
      </c>
      <c r="E871" s="83" t="s">
        <v>282</v>
      </c>
      <c r="F871" s="83">
        <v>12371</v>
      </c>
    </row>
    <row r="872" spans="1:6" s="86" customFormat="1" ht="12.75" customHeight="1">
      <c r="A872" s="83"/>
      <c r="B872" s="91"/>
      <c r="C872" s="87" t="s">
        <v>2289</v>
      </c>
      <c r="D872" s="87">
        <v>28</v>
      </c>
      <c r="E872" s="83" t="s">
        <v>385</v>
      </c>
      <c r="F872" s="83">
        <f>SUM(F873,F880,F887,F889)</f>
        <v>26369</v>
      </c>
    </row>
    <row r="873" spans="1:6" s="86" customFormat="1" ht="12.75" customHeight="1">
      <c r="A873" s="83"/>
      <c r="B873" s="91"/>
      <c r="C873" s="87" t="s">
        <v>2290</v>
      </c>
      <c r="D873" s="87">
        <v>0</v>
      </c>
      <c r="E873" s="83" t="s">
        <v>283</v>
      </c>
      <c r="F873" s="83">
        <f>SUM(F874:F879)</f>
        <v>1980</v>
      </c>
    </row>
    <row r="874" spans="1:6" s="86" customFormat="1" ht="12.75" customHeight="1">
      <c r="A874" s="83"/>
      <c r="B874" s="91"/>
      <c r="C874" s="87" t="s">
        <v>2291</v>
      </c>
      <c r="D874" s="87">
        <v>170</v>
      </c>
      <c r="E874" s="83" t="s">
        <v>851</v>
      </c>
      <c r="F874" s="83">
        <v>247</v>
      </c>
    </row>
    <row r="875" spans="1:6" s="86" customFormat="1" ht="12.75" customHeight="1">
      <c r="A875" s="83"/>
      <c r="B875" s="91"/>
      <c r="C875" s="87" t="s">
        <v>2292</v>
      </c>
      <c r="D875" s="87">
        <v>0</v>
      </c>
      <c r="E875" s="83" t="s">
        <v>719</v>
      </c>
      <c r="F875" s="83">
        <v>110</v>
      </c>
    </row>
    <row r="876" spans="1:6" s="86" customFormat="1" ht="12.75" customHeight="1">
      <c r="A876" s="83"/>
      <c r="B876" s="91"/>
      <c r="C876" s="87" t="s">
        <v>2293</v>
      </c>
      <c r="D876" s="87">
        <v>0</v>
      </c>
      <c r="E876" s="83" t="s">
        <v>284</v>
      </c>
      <c r="F876" s="83">
        <v>0</v>
      </c>
    </row>
    <row r="877" spans="1:6" s="86" customFormat="1" ht="12.75" customHeight="1">
      <c r="A877" s="83"/>
      <c r="B877" s="91"/>
      <c r="C877" s="87" t="s">
        <v>2294</v>
      </c>
      <c r="D877" s="87">
        <v>0</v>
      </c>
      <c r="E877" s="83" t="s">
        <v>285</v>
      </c>
      <c r="F877" s="83">
        <v>0</v>
      </c>
    </row>
    <row r="878" spans="1:6" s="86" customFormat="1" ht="12.75" customHeight="1">
      <c r="A878" s="83"/>
      <c r="B878" s="91"/>
      <c r="C878" s="87" t="s">
        <v>2295</v>
      </c>
      <c r="D878" s="87">
        <v>0</v>
      </c>
      <c r="E878" s="83" t="s">
        <v>46</v>
      </c>
      <c r="F878" s="83">
        <v>0</v>
      </c>
    </row>
    <row r="879" spans="1:6" s="86" customFormat="1" ht="12.75" customHeight="1">
      <c r="A879" s="83"/>
      <c r="B879" s="91"/>
      <c r="C879" s="87" t="s">
        <v>2296</v>
      </c>
      <c r="D879" s="87">
        <v>0</v>
      </c>
      <c r="E879" s="83" t="s">
        <v>286</v>
      </c>
      <c r="F879" s="83">
        <v>1623</v>
      </c>
    </row>
    <row r="880" spans="1:6" s="86" customFormat="1" ht="12.75" customHeight="1">
      <c r="A880" s="83"/>
      <c r="B880" s="91"/>
      <c r="C880" s="87" t="s">
        <v>2297</v>
      </c>
      <c r="D880" s="87">
        <v>0</v>
      </c>
      <c r="E880" s="83" t="s">
        <v>287</v>
      </c>
      <c r="F880" s="83">
        <f>SUM(F881:F886)</f>
        <v>16650</v>
      </c>
    </row>
    <row r="881" spans="1:6" s="86" customFormat="1" ht="12.75" customHeight="1">
      <c r="A881" s="83"/>
      <c r="B881" s="91"/>
      <c r="C881" s="87" t="s">
        <v>2298</v>
      </c>
      <c r="D881" s="87">
        <v>0</v>
      </c>
      <c r="E881" s="83" t="s">
        <v>851</v>
      </c>
      <c r="F881" s="83">
        <v>438</v>
      </c>
    </row>
    <row r="882" spans="1:6" s="86" customFormat="1" ht="12.75" customHeight="1">
      <c r="A882" s="83"/>
      <c r="B882" s="91"/>
      <c r="C882" s="87" t="s">
        <v>2299</v>
      </c>
      <c r="D882" s="87">
        <v>0</v>
      </c>
      <c r="E882" s="83" t="s">
        <v>719</v>
      </c>
      <c r="F882" s="83">
        <v>112</v>
      </c>
    </row>
    <row r="883" spans="1:6" s="86" customFormat="1" ht="12.75" customHeight="1">
      <c r="A883" s="83"/>
      <c r="B883" s="91"/>
      <c r="C883" s="87" t="s">
        <v>2300</v>
      </c>
      <c r="D883" s="87">
        <v>0</v>
      </c>
      <c r="E883" s="83" t="s">
        <v>721</v>
      </c>
      <c r="F883" s="83">
        <v>0</v>
      </c>
    </row>
    <row r="884" spans="1:6" s="86" customFormat="1" ht="12.75" customHeight="1">
      <c r="A884" s="83"/>
      <c r="B884" s="91"/>
      <c r="C884" s="87" t="s">
        <v>2301</v>
      </c>
      <c r="D884" s="87">
        <v>0</v>
      </c>
      <c r="E884" s="83" t="s">
        <v>288</v>
      </c>
      <c r="F884" s="83">
        <v>0</v>
      </c>
    </row>
    <row r="885" spans="1:6" s="86" customFormat="1" ht="12.75" customHeight="1">
      <c r="A885" s="83"/>
      <c r="B885" s="91"/>
      <c r="C885" s="87" t="s">
        <v>2302</v>
      </c>
      <c r="D885" s="87">
        <v>0</v>
      </c>
      <c r="E885" s="83" t="s">
        <v>289</v>
      </c>
      <c r="F885" s="83">
        <v>20</v>
      </c>
    </row>
    <row r="886" spans="1:6" s="86" customFormat="1" ht="12.75" customHeight="1">
      <c r="A886" s="83"/>
      <c r="B886" s="91"/>
      <c r="C886" s="87" t="s">
        <v>2303</v>
      </c>
      <c r="D886" s="87">
        <v>0</v>
      </c>
      <c r="E886" s="83" t="s">
        <v>290</v>
      </c>
      <c r="F886" s="83">
        <v>16080</v>
      </c>
    </row>
    <row r="887" spans="1:6" s="86" customFormat="1" ht="12.75" customHeight="1">
      <c r="A887" s="83"/>
      <c r="B887" s="91"/>
      <c r="C887" s="87" t="s">
        <v>2304</v>
      </c>
      <c r="D887" s="87">
        <v>0</v>
      </c>
      <c r="E887" s="83" t="s">
        <v>291</v>
      </c>
      <c r="F887" s="83">
        <f>SUM(F888:F888)</f>
        <v>7665</v>
      </c>
    </row>
    <row r="888" spans="1:6" s="86" customFormat="1" ht="12.75" customHeight="1">
      <c r="A888" s="83"/>
      <c r="B888" s="91"/>
      <c r="C888" s="87" t="s">
        <v>2305</v>
      </c>
      <c r="D888" s="87">
        <v>0</v>
      </c>
      <c r="E888" s="83" t="s">
        <v>292</v>
      </c>
      <c r="F888" s="83">
        <v>7665</v>
      </c>
    </row>
    <row r="889" spans="1:6" s="86" customFormat="1" ht="12.75" customHeight="1">
      <c r="A889" s="83"/>
      <c r="B889" s="91"/>
      <c r="C889" s="87" t="s">
        <v>2306</v>
      </c>
      <c r="D889" s="87">
        <v>0</v>
      </c>
      <c r="E889" s="83" t="s">
        <v>293</v>
      </c>
      <c r="F889" s="83">
        <f>SUM(F890:F891)</f>
        <v>74</v>
      </c>
    </row>
    <row r="890" spans="1:6" s="86" customFormat="1" ht="12.75" customHeight="1">
      <c r="A890" s="83"/>
      <c r="B890" s="91"/>
      <c r="C890" s="87" t="s">
        <v>2307</v>
      </c>
      <c r="D890" s="87">
        <v>0</v>
      </c>
      <c r="E890" s="83" t="s">
        <v>294</v>
      </c>
      <c r="F890" s="83">
        <v>0</v>
      </c>
    </row>
    <row r="891" spans="1:6" s="86" customFormat="1" ht="12.75" customHeight="1">
      <c r="A891" s="83"/>
      <c r="B891" s="91"/>
      <c r="C891" s="87" t="s">
        <v>2308</v>
      </c>
      <c r="D891" s="87">
        <v>0</v>
      </c>
      <c r="E891" s="83" t="s">
        <v>295</v>
      </c>
      <c r="F891" s="83">
        <v>74</v>
      </c>
    </row>
    <row r="892" spans="1:6" s="86" customFormat="1" ht="12.75" customHeight="1">
      <c r="A892" s="83"/>
      <c r="B892" s="91"/>
      <c r="C892" s="87" t="s">
        <v>2309</v>
      </c>
      <c r="D892" s="87">
        <v>0</v>
      </c>
      <c r="E892" s="83" t="s">
        <v>430</v>
      </c>
      <c r="F892" s="83">
        <v>20203</v>
      </c>
    </row>
    <row r="893" spans="1:6" s="86" customFormat="1" ht="12.75" customHeight="1">
      <c r="A893" s="83"/>
      <c r="B893" s="91"/>
      <c r="C893" s="87" t="s">
        <v>2310</v>
      </c>
      <c r="D893" s="87">
        <v>65</v>
      </c>
      <c r="E893" s="83" t="s">
        <v>431</v>
      </c>
      <c r="F893" s="83">
        <v>20203</v>
      </c>
    </row>
    <row r="894" spans="1:6" s="86" customFormat="1" ht="12.75" customHeight="1">
      <c r="A894" s="83"/>
      <c r="B894" s="91"/>
      <c r="C894" s="87" t="s">
        <v>2311</v>
      </c>
      <c r="D894" s="87">
        <v>0</v>
      </c>
      <c r="E894" s="83" t="s">
        <v>432</v>
      </c>
      <c r="F894" s="83"/>
    </row>
    <row r="895" spans="1:6" s="86" customFormat="1" ht="12.75" customHeight="1">
      <c r="A895" s="83"/>
      <c r="B895" s="91"/>
      <c r="C895" s="87" t="s">
        <v>1861</v>
      </c>
      <c r="D895" s="87">
        <v>0</v>
      </c>
      <c r="E895" s="83" t="s">
        <v>433</v>
      </c>
      <c r="F895" s="83">
        <f>SUM(F896,F911,F929,F938,F952,F968)</f>
        <v>136273</v>
      </c>
    </row>
    <row r="896" spans="1:6" s="86" customFormat="1" ht="12.75" customHeight="1">
      <c r="A896" s="83"/>
      <c r="B896" s="91"/>
      <c r="C896" s="87" t="s">
        <v>1862</v>
      </c>
      <c r="D896" s="87">
        <v>0</v>
      </c>
      <c r="E896" s="83" t="s">
        <v>296</v>
      </c>
      <c r="F896" s="83">
        <v>132932</v>
      </c>
    </row>
    <row r="897" spans="1:6" s="86" customFormat="1" ht="12.75" customHeight="1">
      <c r="A897" s="83"/>
      <c r="B897" s="91"/>
      <c r="C897" s="87" t="s">
        <v>1863</v>
      </c>
      <c r="D897" s="87">
        <v>0</v>
      </c>
      <c r="E897" s="83" t="s">
        <v>851</v>
      </c>
      <c r="F897" s="83">
        <v>1448</v>
      </c>
    </row>
    <row r="898" spans="1:6" s="86" customFormat="1" ht="12.75" customHeight="1">
      <c r="A898" s="83"/>
      <c r="B898" s="91"/>
      <c r="C898" s="87" t="s">
        <v>2312</v>
      </c>
      <c r="D898" s="87">
        <v>0</v>
      </c>
      <c r="E898" s="83" t="s">
        <v>719</v>
      </c>
      <c r="F898" s="83">
        <v>287</v>
      </c>
    </row>
    <row r="899" spans="1:6" s="86" customFormat="1" ht="12.75" customHeight="1">
      <c r="A899" s="83"/>
      <c r="B899" s="91"/>
      <c r="C899" s="87" t="s">
        <v>2313</v>
      </c>
      <c r="D899" s="87">
        <v>0</v>
      </c>
      <c r="E899" s="83" t="s">
        <v>721</v>
      </c>
      <c r="F899" s="83">
        <v>0</v>
      </c>
    </row>
    <row r="900" spans="1:6" s="86" customFormat="1" ht="12.75" customHeight="1">
      <c r="A900" s="83"/>
      <c r="B900" s="91"/>
      <c r="C900" s="87" t="s">
        <v>2314</v>
      </c>
      <c r="D900" s="87">
        <v>0</v>
      </c>
      <c r="E900" s="83" t="s">
        <v>297</v>
      </c>
      <c r="F900" s="83">
        <v>98</v>
      </c>
    </row>
    <row r="901" spans="1:6" s="86" customFormat="1" ht="12.75" customHeight="1">
      <c r="A901" s="83"/>
      <c r="B901" s="91"/>
      <c r="C901" s="87" t="s">
        <v>2315</v>
      </c>
      <c r="D901" s="87">
        <v>0</v>
      </c>
      <c r="E901" s="83" t="s">
        <v>298</v>
      </c>
      <c r="F901" s="83">
        <v>0</v>
      </c>
    </row>
    <row r="902" spans="1:6" s="86" customFormat="1" ht="12.75" customHeight="1">
      <c r="A902" s="83"/>
      <c r="B902" s="91"/>
      <c r="C902" s="87" t="s">
        <v>2316</v>
      </c>
      <c r="D902" s="87">
        <v>0</v>
      </c>
      <c r="E902" s="83" t="s">
        <v>299</v>
      </c>
      <c r="F902" s="83">
        <v>0</v>
      </c>
    </row>
    <row r="903" spans="1:6" s="86" customFormat="1" ht="12.75" customHeight="1">
      <c r="A903" s="83"/>
      <c r="B903" s="91"/>
      <c r="C903" s="87" t="s">
        <v>2317</v>
      </c>
      <c r="D903" s="87">
        <v>0</v>
      </c>
      <c r="E903" s="83" t="s">
        <v>300</v>
      </c>
      <c r="F903" s="83">
        <v>88</v>
      </c>
    </row>
    <row r="904" spans="1:6" s="86" customFormat="1" ht="12.75" customHeight="1">
      <c r="A904" s="83"/>
      <c r="B904" s="91"/>
      <c r="C904" s="87" t="s">
        <v>1861</v>
      </c>
      <c r="D904" s="87">
        <v>0</v>
      </c>
      <c r="E904" s="83" t="s">
        <v>301</v>
      </c>
      <c r="F904" s="83">
        <v>0</v>
      </c>
    </row>
    <row r="905" spans="1:6" s="86" customFormat="1" ht="12.75" customHeight="1">
      <c r="A905" s="83"/>
      <c r="B905" s="91"/>
      <c r="C905" s="87" t="s">
        <v>1862</v>
      </c>
      <c r="D905" s="87">
        <v>0</v>
      </c>
      <c r="E905" s="83" t="s">
        <v>302</v>
      </c>
      <c r="F905" s="83">
        <v>38188</v>
      </c>
    </row>
    <row r="906" spans="1:6" s="86" customFormat="1" ht="12.75" customHeight="1">
      <c r="A906" s="83"/>
      <c r="B906" s="91"/>
      <c r="C906" s="87" t="s">
        <v>1863</v>
      </c>
      <c r="D906" s="87">
        <v>0</v>
      </c>
      <c r="E906" s="83" t="s">
        <v>303</v>
      </c>
      <c r="F906" s="83">
        <v>0</v>
      </c>
    </row>
    <row r="907" spans="1:6" s="86" customFormat="1" ht="12.75" customHeight="1">
      <c r="A907" s="83"/>
      <c r="B907" s="91"/>
      <c r="C907" s="87" t="s">
        <v>2318</v>
      </c>
      <c r="D907" s="87">
        <v>0</v>
      </c>
      <c r="E907" s="83" t="s">
        <v>304</v>
      </c>
      <c r="F907" s="83">
        <v>0</v>
      </c>
    </row>
    <row r="908" spans="1:6" s="86" customFormat="1" ht="12.75" customHeight="1">
      <c r="A908" s="83"/>
      <c r="B908" s="91"/>
      <c r="C908" s="87" t="s">
        <v>2319</v>
      </c>
      <c r="D908" s="87">
        <v>0</v>
      </c>
      <c r="E908" s="83" t="s">
        <v>305</v>
      </c>
      <c r="F908" s="83">
        <v>81268</v>
      </c>
    </row>
    <row r="909" spans="1:6" s="86" customFormat="1" ht="12.75" customHeight="1">
      <c r="A909" s="83"/>
      <c r="B909" s="91"/>
      <c r="C909" s="87" t="s">
        <v>2320</v>
      </c>
      <c r="D909" s="87">
        <v>0</v>
      </c>
      <c r="E909" s="83" t="s">
        <v>46</v>
      </c>
      <c r="F909" s="83">
        <v>691</v>
      </c>
    </row>
    <row r="910" spans="1:6" s="86" customFormat="1" ht="12.75" customHeight="1">
      <c r="A910" s="83"/>
      <c r="B910" s="91"/>
      <c r="C910" s="87" t="s">
        <v>2321</v>
      </c>
      <c r="D910" s="87">
        <v>0</v>
      </c>
      <c r="E910" s="83" t="s">
        <v>306</v>
      </c>
      <c r="F910" s="83">
        <v>10864</v>
      </c>
    </row>
    <row r="911" spans="1:6" s="86" customFormat="1" ht="12.75" customHeight="1">
      <c r="A911" s="83"/>
      <c r="B911" s="91"/>
      <c r="C911" s="87" t="s">
        <v>2322</v>
      </c>
      <c r="D911" s="87">
        <v>0</v>
      </c>
      <c r="E911" s="83" t="s">
        <v>307</v>
      </c>
      <c r="F911" s="83">
        <f>SUM(F912:F928)</f>
        <v>0</v>
      </c>
    </row>
    <row r="912" spans="1:6" s="86" customFormat="1" ht="12.75" customHeight="1">
      <c r="A912" s="83"/>
      <c r="B912" s="91"/>
      <c r="C912" s="87" t="s">
        <v>2323</v>
      </c>
      <c r="D912" s="87">
        <v>0</v>
      </c>
      <c r="E912" s="83" t="s">
        <v>851</v>
      </c>
      <c r="F912" s="83">
        <v>0</v>
      </c>
    </row>
    <row r="913" spans="1:6" s="86" customFormat="1" ht="12.75" customHeight="1">
      <c r="A913" s="83"/>
      <c r="B913" s="91"/>
      <c r="C913" s="87" t="s">
        <v>2324</v>
      </c>
      <c r="D913" s="87">
        <v>0</v>
      </c>
      <c r="E913" s="83" t="s">
        <v>719</v>
      </c>
      <c r="F913" s="83">
        <v>0</v>
      </c>
    </row>
    <row r="914" spans="1:6" s="86" customFormat="1" ht="12.75" customHeight="1">
      <c r="A914" s="83"/>
      <c r="B914" s="91"/>
      <c r="C914" s="87" t="s">
        <v>2325</v>
      </c>
      <c r="D914" s="87">
        <v>133</v>
      </c>
      <c r="E914" s="83" t="s">
        <v>721</v>
      </c>
      <c r="F914" s="83">
        <v>0</v>
      </c>
    </row>
    <row r="915" spans="1:6" s="86" customFormat="1" ht="12.75" customHeight="1">
      <c r="A915" s="83"/>
      <c r="B915" s="91"/>
      <c r="C915" s="87" t="s">
        <v>2326</v>
      </c>
      <c r="D915" s="87">
        <v>0</v>
      </c>
      <c r="E915" s="83" t="s">
        <v>308</v>
      </c>
      <c r="F915" s="83">
        <v>0</v>
      </c>
    </row>
    <row r="916" spans="1:6" s="86" customFormat="1" ht="12.75" customHeight="1">
      <c r="A916" s="83"/>
      <c r="B916" s="91"/>
      <c r="C916" s="87" t="s">
        <v>2327</v>
      </c>
      <c r="D916" s="87">
        <v>14</v>
      </c>
      <c r="E916" s="83" t="s">
        <v>309</v>
      </c>
      <c r="F916" s="83">
        <v>0</v>
      </c>
    </row>
    <row r="917" spans="1:6" s="86" customFormat="1" ht="12.75" customHeight="1">
      <c r="A917" s="83"/>
      <c r="B917" s="91"/>
      <c r="C917" s="87" t="s">
        <v>2328</v>
      </c>
      <c r="D917" s="87">
        <v>119</v>
      </c>
      <c r="E917" s="83" t="s">
        <v>310</v>
      </c>
      <c r="F917" s="83">
        <v>0</v>
      </c>
    </row>
    <row r="918" spans="1:6" s="86" customFormat="1" ht="12.75" customHeight="1">
      <c r="A918" s="83"/>
      <c r="B918" s="91"/>
      <c r="C918" s="87" t="s">
        <v>2329</v>
      </c>
      <c r="D918" s="87">
        <v>0</v>
      </c>
      <c r="E918" s="83" t="s">
        <v>311</v>
      </c>
      <c r="F918" s="83">
        <v>0</v>
      </c>
    </row>
    <row r="919" spans="1:6" s="86" customFormat="1" ht="12.75" customHeight="1">
      <c r="A919" s="83"/>
      <c r="B919" s="91"/>
      <c r="C919" s="87" t="s">
        <v>2330</v>
      </c>
      <c r="D919" s="87">
        <v>0</v>
      </c>
      <c r="E919" s="83" t="s">
        <v>312</v>
      </c>
      <c r="F919" s="83">
        <v>0</v>
      </c>
    </row>
    <row r="920" spans="1:6" s="86" customFormat="1" ht="12.75" customHeight="1">
      <c r="A920" s="83"/>
      <c r="B920" s="91"/>
      <c r="C920" s="87" t="s">
        <v>1861</v>
      </c>
      <c r="D920" s="87">
        <v>0</v>
      </c>
      <c r="E920" s="83" t="s">
        <v>313</v>
      </c>
      <c r="F920" s="83">
        <v>0</v>
      </c>
    </row>
    <row r="921" spans="1:6" s="86" customFormat="1" ht="12.75" customHeight="1">
      <c r="A921" s="83"/>
      <c r="B921" s="91"/>
      <c r="C921" s="87" t="s">
        <v>1862</v>
      </c>
      <c r="D921" s="87">
        <v>0</v>
      </c>
      <c r="E921" s="83" t="s">
        <v>314</v>
      </c>
      <c r="F921" s="83">
        <v>0</v>
      </c>
    </row>
    <row r="922" spans="1:6" s="86" customFormat="1" ht="12.75" customHeight="1">
      <c r="A922" s="83"/>
      <c r="B922" s="91"/>
      <c r="C922" s="87" t="s">
        <v>1863</v>
      </c>
      <c r="D922" s="87">
        <v>0</v>
      </c>
      <c r="E922" s="83" t="s">
        <v>315</v>
      </c>
      <c r="F922" s="83">
        <v>0</v>
      </c>
    </row>
    <row r="923" spans="1:6" s="86" customFormat="1" ht="12.75" customHeight="1">
      <c r="A923" s="83"/>
      <c r="B923" s="91"/>
      <c r="C923" s="87" t="s">
        <v>2331</v>
      </c>
      <c r="D923" s="87">
        <v>0</v>
      </c>
      <c r="E923" s="83" t="s">
        <v>316</v>
      </c>
      <c r="F923" s="83">
        <v>0</v>
      </c>
    </row>
    <row r="924" spans="1:6" s="86" customFormat="1" ht="12.75" customHeight="1">
      <c r="A924" s="83"/>
      <c r="B924" s="91"/>
      <c r="C924" s="87" t="s">
        <v>2332</v>
      </c>
      <c r="D924" s="87">
        <v>0</v>
      </c>
      <c r="E924" s="83" t="s">
        <v>317</v>
      </c>
      <c r="F924" s="83">
        <v>0</v>
      </c>
    </row>
    <row r="925" spans="1:6" s="86" customFormat="1" ht="12.75" customHeight="1">
      <c r="A925" s="83"/>
      <c r="B925" s="91"/>
      <c r="C925" s="87" t="s">
        <v>2333</v>
      </c>
      <c r="D925" s="87">
        <v>0</v>
      </c>
      <c r="E925" s="83" t="s">
        <v>318</v>
      </c>
      <c r="F925" s="83">
        <v>0</v>
      </c>
    </row>
    <row r="926" spans="1:6" s="86" customFormat="1" ht="12.75" customHeight="1">
      <c r="A926" s="83"/>
      <c r="B926" s="91"/>
      <c r="C926" s="87" t="s">
        <v>2334</v>
      </c>
      <c r="D926" s="87">
        <v>0</v>
      </c>
      <c r="E926" s="83" t="s">
        <v>319</v>
      </c>
      <c r="F926" s="83">
        <v>0</v>
      </c>
    </row>
    <row r="927" spans="1:6" s="86" customFormat="1" ht="12.75" customHeight="1">
      <c r="A927" s="83"/>
      <c r="B927" s="91"/>
      <c r="C927" s="87" t="s">
        <v>2335</v>
      </c>
      <c r="D927" s="87">
        <v>0</v>
      </c>
      <c r="E927" s="83" t="s">
        <v>46</v>
      </c>
      <c r="F927" s="83">
        <v>0</v>
      </c>
    </row>
    <row r="928" spans="1:6" s="86" customFormat="1" ht="12.75" customHeight="1">
      <c r="A928" s="83"/>
      <c r="B928" s="91"/>
      <c r="C928" s="87" t="s">
        <v>2336</v>
      </c>
      <c r="D928" s="87">
        <v>0</v>
      </c>
      <c r="E928" s="83" t="s">
        <v>320</v>
      </c>
      <c r="F928" s="83">
        <v>0</v>
      </c>
    </row>
    <row r="929" spans="1:6" s="86" customFormat="1" ht="12.75" customHeight="1">
      <c r="A929" s="83"/>
      <c r="B929" s="91"/>
      <c r="C929" s="87" t="s">
        <v>2337</v>
      </c>
      <c r="D929" s="87">
        <v>0</v>
      </c>
      <c r="E929" s="83" t="s">
        <v>321</v>
      </c>
      <c r="F929" s="83">
        <f>SUM(F930:F937)</f>
        <v>2922</v>
      </c>
    </row>
    <row r="930" spans="1:6" s="86" customFormat="1" ht="12.75" customHeight="1">
      <c r="A930" s="83"/>
      <c r="B930" s="91"/>
      <c r="C930" s="87" t="s">
        <v>2338</v>
      </c>
      <c r="D930" s="87">
        <v>0</v>
      </c>
      <c r="E930" s="83" t="s">
        <v>851</v>
      </c>
      <c r="F930" s="83">
        <v>252</v>
      </c>
    </row>
    <row r="931" spans="1:6" s="86" customFormat="1" ht="12.75" customHeight="1">
      <c r="A931" s="83"/>
      <c r="B931" s="91"/>
      <c r="C931" s="87" t="s">
        <v>2339</v>
      </c>
      <c r="D931" s="87">
        <v>0</v>
      </c>
      <c r="E931" s="83" t="s">
        <v>719</v>
      </c>
      <c r="F931" s="83">
        <v>0</v>
      </c>
    </row>
    <row r="932" spans="1:6" s="86" customFormat="1" ht="12.75" customHeight="1">
      <c r="A932" s="83"/>
      <c r="B932" s="91"/>
      <c r="C932" s="87" t="s">
        <v>2340</v>
      </c>
      <c r="D932" s="87">
        <v>0</v>
      </c>
      <c r="E932" s="83" t="s">
        <v>721</v>
      </c>
      <c r="F932" s="83">
        <v>0</v>
      </c>
    </row>
    <row r="933" spans="1:6" s="86" customFormat="1" ht="12.75" customHeight="1">
      <c r="A933" s="83"/>
      <c r="B933" s="91"/>
      <c r="C933" s="87" t="s">
        <v>2341</v>
      </c>
      <c r="D933" s="87">
        <v>0</v>
      </c>
      <c r="E933" s="83" t="s">
        <v>322</v>
      </c>
      <c r="F933" s="83">
        <v>1000</v>
      </c>
    </row>
    <row r="934" spans="1:6" s="86" customFormat="1" ht="12.75" customHeight="1">
      <c r="A934" s="83"/>
      <c r="B934" s="91"/>
      <c r="C934" s="87" t="s">
        <v>2342</v>
      </c>
      <c r="D934" s="87">
        <v>0</v>
      </c>
      <c r="E934" s="83" t="s">
        <v>323</v>
      </c>
      <c r="F934" s="83">
        <v>0</v>
      </c>
    </row>
    <row r="935" spans="1:6" s="86" customFormat="1" ht="12.75" customHeight="1">
      <c r="A935" s="83"/>
      <c r="B935" s="91"/>
      <c r="C935" s="87" t="s">
        <v>2343</v>
      </c>
      <c r="D935" s="87">
        <v>1009</v>
      </c>
      <c r="E935" s="83" t="s">
        <v>324</v>
      </c>
      <c r="F935" s="83">
        <v>0</v>
      </c>
    </row>
    <row r="936" spans="1:6" s="86" customFormat="1" ht="12.75" customHeight="1">
      <c r="A936" s="83"/>
      <c r="B936" s="91"/>
      <c r="C936" s="87" t="s">
        <v>2344</v>
      </c>
      <c r="D936" s="87">
        <v>0</v>
      </c>
      <c r="E936" s="83" t="s">
        <v>46</v>
      </c>
      <c r="F936" s="83">
        <v>1280</v>
      </c>
    </row>
    <row r="937" spans="1:6" s="86" customFormat="1" ht="12.75" customHeight="1">
      <c r="A937" s="83"/>
      <c r="B937" s="91"/>
      <c r="C937" s="87" t="s">
        <v>1861</v>
      </c>
      <c r="D937" s="87">
        <v>0</v>
      </c>
      <c r="E937" s="83" t="s">
        <v>325</v>
      </c>
      <c r="F937" s="83">
        <v>390</v>
      </c>
    </row>
    <row r="938" spans="1:6" s="86" customFormat="1" ht="12.75" customHeight="1">
      <c r="A938" s="83"/>
      <c r="B938" s="91"/>
      <c r="C938" s="87" t="s">
        <v>1862</v>
      </c>
      <c r="D938" s="87">
        <v>0</v>
      </c>
      <c r="E938" s="83" t="s">
        <v>326</v>
      </c>
      <c r="F938" s="83">
        <f>SUM(F939:F951)</f>
        <v>409</v>
      </c>
    </row>
    <row r="939" spans="1:6" s="86" customFormat="1" ht="12.75" customHeight="1">
      <c r="A939" s="83"/>
      <c r="B939" s="91"/>
      <c r="C939" s="87" t="s">
        <v>1863</v>
      </c>
      <c r="D939" s="87">
        <v>0</v>
      </c>
      <c r="E939" s="83" t="s">
        <v>851</v>
      </c>
      <c r="F939" s="83">
        <v>0</v>
      </c>
    </row>
    <row r="940" spans="1:6" s="86" customFormat="1" ht="12.75" customHeight="1">
      <c r="A940" s="83"/>
      <c r="B940" s="91"/>
      <c r="C940" s="87" t="s">
        <v>2345</v>
      </c>
      <c r="D940" s="87">
        <v>0</v>
      </c>
      <c r="E940" s="83" t="s">
        <v>719</v>
      </c>
      <c r="F940" s="83">
        <v>0</v>
      </c>
    </row>
    <row r="941" spans="1:6" s="86" customFormat="1" ht="12.75" customHeight="1">
      <c r="A941" s="83"/>
      <c r="B941" s="91"/>
      <c r="C941" s="87" t="s">
        <v>2346</v>
      </c>
      <c r="D941" s="87">
        <v>0</v>
      </c>
      <c r="E941" s="83" t="s">
        <v>721</v>
      </c>
      <c r="F941" s="83">
        <v>0</v>
      </c>
    </row>
    <row r="942" spans="1:6" s="86" customFormat="1" ht="12.75" customHeight="1">
      <c r="A942" s="83"/>
      <c r="B942" s="91"/>
      <c r="C942" s="87" t="s">
        <v>2347</v>
      </c>
      <c r="D942" s="87">
        <v>0</v>
      </c>
      <c r="E942" s="83" t="s">
        <v>327</v>
      </c>
      <c r="F942" s="83">
        <v>100</v>
      </c>
    </row>
    <row r="943" spans="1:6" s="86" customFormat="1" ht="12.75" customHeight="1">
      <c r="A943" s="83"/>
      <c r="B943" s="91"/>
      <c r="C943" s="87" t="s">
        <v>2348</v>
      </c>
      <c r="D943" s="87">
        <v>0</v>
      </c>
      <c r="E943" s="83" t="s">
        <v>328</v>
      </c>
      <c r="F943" s="83">
        <v>0</v>
      </c>
    </row>
    <row r="944" spans="1:6" s="86" customFormat="1" ht="12.75" customHeight="1">
      <c r="A944" s="83"/>
      <c r="B944" s="91"/>
      <c r="C944" s="87" t="s">
        <v>2349</v>
      </c>
      <c r="D944" s="87">
        <v>0</v>
      </c>
      <c r="E944" s="83" t="s">
        <v>329</v>
      </c>
      <c r="F944" s="83">
        <v>0</v>
      </c>
    </row>
    <row r="945" spans="1:6" s="86" customFormat="1" ht="12.75" customHeight="1">
      <c r="A945" s="83"/>
      <c r="B945" s="91"/>
      <c r="C945" s="87" t="s">
        <v>2350</v>
      </c>
      <c r="D945" s="87">
        <v>0</v>
      </c>
      <c r="E945" s="83" t="s">
        <v>330</v>
      </c>
      <c r="F945" s="83">
        <v>0</v>
      </c>
    </row>
    <row r="946" spans="1:6" s="86" customFormat="1" ht="12.75" customHeight="1">
      <c r="A946" s="83"/>
      <c r="B946" s="91"/>
      <c r="C946" s="87" t="s">
        <v>2351</v>
      </c>
      <c r="D946" s="87">
        <v>0</v>
      </c>
      <c r="E946" s="83" t="s">
        <v>331</v>
      </c>
      <c r="F946" s="83">
        <v>90</v>
      </c>
    </row>
    <row r="947" spans="1:6" s="86" customFormat="1" ht="12.75" customHeight="1">
      <c r="A947" s="83"/>
      <c r="B947" s="91"/>
      <c r="C947" s="87" t="s">
        <v>1861</v>
      </c>
      <c r="D947" s="87">
        <v>0</v>
      </c>
      <c r="E947" s="83" t="s">
        <v>332</v>
      </c>
      <c r="F947" s="83">
        <v>0</v>
      </c>
    </row>
    <row r="948" spans="1:6" s="86" customFormat="1" ht="12.75" customHeight="1">
      <c r="A948" s="83"/>
      <c r="B948" s="91"/>
      <c r="C948" s="87" t="s">
        <v>1862</v>
      </c>
      <c r="D948" s="87">
        <v>0</v>
      </c>
      <c r="E948" s="83" t="s">
        <v>333</v>
      </c>
      <c r="F948" s="83">
        <v>50</v>
      </c>
    </row>
    <row r="949" spans="1:6" s="86" customFormat="1" ht="12.75" customHeight="1">
      <c r="A949" s="83"/>
      <c r="B949" s="91"/>
      <c r="C949" s="87" t="s">
        <v>1863</v>
      </c>
      <c r="D949" s="87">
        <v>0</v>
      </c>
      <c r="E949" s="83" t="s">
        <v>334</v>
      </c>
      <c r="F949" s="83">
        <v>0</v>
      </c>
    </row>
    <row r="950" spans="1:6" s="86" customFormat="1" ht="12.75" customHeight="1">
      <c r="A950" s="83"/>
      <c r="B950" s="91"/>
      <c r="C950" s="87" t="s">
        <v>2352</v>
      </c>
      <c r="D950" s="87">
        <v>0</v>
      </c>
      <c r="E950" s="83" t="s">
        <v>335</v>
      </c>
      <c r="F950" s="83">
        <v>0</v>
      </c>
    </row>
    <row r="951" spans="1:6" s="86" customFormat="1" ht="12.75" customHeight="1">
      <c r="A951" s="83"/>
      <c r="B951" s="91"/>
      <c r="C951" s="87" t="s">
        <v>2353</v>
      </c>
      <c r="D951" s="87">
        <v>0</v>
      </c>
      <c r="E951" s="83" t="s">
        <v>336</v>
      </c>
      <c r="F951" s="83">
        <v>169</v>
      </c>
    </row>
    <row r="952" spans="1:6" s="86" customFormat="1" ht="12.75" customHeight="1">
      <c r="A952" s="83"/>
      <c r="B952" s="91"/>
      <c r="C952" s="87" t="s">
        <v>2354</v>
      </c>
      <c r="D952" s="87">
        <v>0</v>
      </c>
      <c r="E952" s="83" t="s">
        <v>337</v>
      </c>
      <c r="F952" s="83">
        <f>SUM(F953:F967)</f>
        <v>10</v>
      </c>
    </row>
    <row r="953" spans="1:6" s="86" customFormat="1" ht="12.75" customHeight="1">
      <c r="A953" s="83"/>
      <c r="B953" s="91"/>
      <c r="C953" s="87" t="s">
        <v>2355</v>
      </c>
      <c r="D953" s="87">
        <v>0</v>
      </c>
      <c r="E953" s="83" t="s">
        <v>851</v>
      </c>
      <c r="F953" s="83">
        <v>0</v>
      </c>
    </row>
    <row r="954" spans="1:6" s="86" customFormat="1" ht="12.75" customHeight="1">
      <c r="A954" s="83"/>
      <c r="B954" s="91"/>
      <c r="C954" s="87" t="s">
        <v>2356</v>
      </c>
      <c r="D954" s="87">
        <v>0</v>
      </c>
      <c r="E954" s="83" t="s">
        <v>719</v>
      </c>
      <c r="F954" s="83">
        <v>0</v>
      </c>
    </row>
    <row r="955" spans="1:6" s="86" customFormat="1" ht="12.75" customHeight="1">
      <c r="A955" s="83"/>
      <c r="B955" s="91"/>
      <c r="C955" s="87" t="s">
        <v>2357</v>
      </c>
      <c r="D955" s="87">
        <v>0</v>
      </c>
      <c r="E955" s="83" t="s">
        <v>721</v>
      </c>
      <c r="F955" s="83">
        <v>0</v>
      </c>
    </row>
    <row r="956" spans="1:6" s="86" customFormat="1" ht="12.75" customHeight="1">
      <c r="A956" s="83"/>
      <c r="B956" s="91"/>
      <c r="C956" s="87" t="s">
        <v>2358</v>
      </c>
      <c r="D956" s="87">
        <v>0</v>
      </c>
      <c r="E956" s="83" t="s">
        <v>338</v>
      </c>
      <c r="F956" s="83">
        <v>0</v>
      </c>
    </row>
    <row r="957" spans="1:6" s="86" customFormat="1" ht="12.75" customHeight="1">
      <c r="A957" s="83"/>
      <c r="B957" s="91"/>
      <c r="C957" s="87" t="s">
        <v>2359</v>
      </c>
      <c r="D957" s="87">
        <v>0</v>
      </c>
      <c r="E957" s="83" t="s">
        <v>339</v>
      </c>
      <c r="F957" s="83">
        <v>0</v>
      </c>
    </row>
    <row r="958" spans="1:6" s="86" customFormat="1" ht="12.75" customHeight="1">
      <c r="A958" s="83"/>
      <c r="B958" s="91"/>
      <c r="C958" s="87" t="s">
        <v>2360</v>
      </c>
      <c r="D958" s="87">
        <v>0</v>
      </c>
      <c r="E958" s="83" t="s">
        <v>340</v>
      </c>
      <c r="F958" s="83">
        <v>0</v>
      </c>
    </row>
    <row r="959" spans="1:6" s="86" customFormat="1" ht="12.75" customHeight="1">
      <c r="A959" s="83"/>
      <c r="B959" s="91"/>
      <c r="C959" s="87" t="s">
        <v>2361</v>
      </c>
      <c r="D959" s="87">
        <v>0</v>
      </c>
      <c r="E959" s="83" t="s">
        <v>341</v>
      </c>
      <c r="F959" s="83">
        <v>0</v>
      </c>
    </row>
    <row r="960" spans="1:6" s="86" customFormat="1" ht="12.75" customHeight="1">
      <c r="A960" s="83"/>
      <c r="B960" s="91"/>
      <c r="C960" s="87" t="s">
        <v>2362</v>
      </c>
      <c r="D960" s="87">
        <v>0</v>
      </c>
      <c r="E960" s="83" t="s">
        <v>342</v>
      </c>
      <c r="F960" s="83">
        <v>0</v>
      </c>
    </row>
    <row r="961" spans="1:6" s="86" customFormat="1" ht="12.75" customHeight="1">
      <c r="A961" s="83"/>
      <c r="B961" s="91"/>
      <c r="C961" s="87" t="s">
        <v>2363</v>
      </c>
      <c r="D961" s="87">
        <v>0</v>
      </c>
      <c r="E961" s="83" t="s">
        <v>343</v>
      </c>
      <c r="F961" s="83">
        <v>0</v>
      </c>
    </row>
    <row r="962" spans="1:6" s="86" customFormat="1" ht="12.75" customHeight="1">
      <c r="A962" s="83"/>
      <c r="B962" s="91"/>
      <c r="C962" s="87" t="s">
        <v>2364</v>
      </c>
      <c r="D962" s="87">
        <v>0</v>
      </c>
      <c r="E962" s="83" t="s">
        <v>344</v>
      </c>
      <c r="F962" s="83">
        <v>0</v>
      </c>
    </row>
    <row r="963" spans="1:6" s="86" customFormat="1" ht="12.75" customHeight="1">
      <c r="A963" s="83"/>
      <c r="B963" s="91"/>
      <c r="C963" s="87" t="s">
        <v>1861</v>
      </c>
      <c r="D963" s="87">
        <v>0</v>
      </c>
      <c r="E963" s="83" t="s">
        <v>345</v>
      </c>
      <c r="F963" s="83">
        <v>0</v>
      </c>
    </row>
    <row r="964" spans="1:6" s="86" customFormat="1" ht="12.75" customHeight="1">
      <c r="A964" s="83"/>
      <c r="B964" s="91"/>
      <c r="C964" s="87" t="s">
        <v>1862</v>
      </c>
      <c r="D964" s="87">
        <v>0</v>
      </c>
      <c r="E964" s="83" t="s">
        <v>346</v>
      </c>
      <c r="F964" s="83">
        <v>0</v>
      </c>
    </row>
    <row r="965" spans="1:6" s="86" customFormat="1" ht="12.75" customHeight="1">
      <c r="A965" s="83"/>
      <c r="B965" s="91"/>
      <c r="C965" s="87" t="s">
        <v>1863</v>
      </c>
      <c r="D965" s="87">
        <v>0</v>
      </c>
      <c r="E965" s="83" t="s">
        <v>347</v>
      </c>
      <c r="F965" s="83">
        <v>0</v>
      </c>
    </row>
    <row r="966" spans="1:6" s="86" customFormat="1" ht="12.75" customHeight="1">
      <c r="A966" s="83"/>
      <c r="B966" s="91"/>
      <c r="C966" s="87" t="s">
        <v>2365</v>
      </c>
      <c r="D966" s="87">
        <v>0</v>
      </c>
      <c r="E966" s="83" t="s">
        <v>348</v>
      </c>
      <c r="F966" s="83">
        <v>0</v>
      </c>
    </row>
    <row r="967" spans="1:6" s="86" customFormat="1" ht="12.75" customHeight="1">
      <c r="A967" s="83"/>
      <c r="B967" s="91"/>
      <c r="C967" s="87" t="s">
        <v>2366</v>
      </c>
      <c r="D967" s="87">
        <v>0</v>
      </c>
      <c r="E967" s="83" t="s">
        <v>349</v>
      </c>
      <c r="F967" s="83">
        <v>10</v>
      </c>
    </row>
    <row r="968" spans="1:6" s="86" customFormat="1" ht="12.75" customHeight="1">
      <c r="A968" s="83"/>
      <c r="B968" s="91"/>
      <c r="C968" s="87" t="s">
        <v>1861</v>
      </c>
      <c r="D968" s="87">
        <v>0</v>
      </c>
      <c r="E968" s="83" t="s">
        <v>350</v>
      </c>
      <c r="F968" s="83">
        <v>0</v>
      </c>
    </row>
    <row r="969" spans="1:6" s="86" customFormat="1" ht="12.75" customHeight="1">
      <c r="A969" s="83"/>
      <c r="B969" s="91"/>
      <c r="C969" s="87" t="s">
        <v>1862</v>
      </c>
      <c r="D969" s="87">
        <v>0</v>
      </c>
      <c r="E969" s="83" t="s">
        <v>386</v>
      </c>
      <c r="F969" s="83">
        <v>100721</v>
      </c>
    </row>
    <row r="970" spans="1:6" s="86" customFormat="1" ht="12.75" customHeight="1">
      <c r="A970" s="92"/>
      <c r="B970" s="91"/>
      <c r="C970" s="87" t="s">
        <v>1863</v>
      </c>
      <c r="D970" s="87">
        <v>0</v>
      </c>
      <c r="E970" s="83" t="s">
        <v>351</v>
      </c>
      <c r="F970" s="83">
        <f>SUM(F971:F976)</f>
        <v>73095</v>
      </c>
    </row>
    <row r="971" spans="1:6" s="86" customFormat="1" ht="12.75" customHeight="1">
      <c r="A971" s="102"/>
      <c r="B971" s="91"/>
      <c r="C971" s="87" t="s">
        <v>2367</v>
      </c>
      <c r="D971" s="87">
        <v>0</v>
      </c>
      <c r="E971" s="83" t="s">
        <v>352</v>
      </c>
      <c r="F971" s="83">
        <v>55368</v>
      </c>
    </row>
    <row r="972" spans="1:6" s="86" customFormat="1" ht="12.75" customHeight="1">
      <c r="A972" s="83"/>
      <c r="B972" s="91"/>
      <c r="C972" s="87" t="s">
        <v>2368</v>
      </c>
      <c r="D972" s="87">
        <v>0</v>
      </c>
      <c r="E972" s="83" t="s">
        <v>353</v>
      </c>
      <c r="F972" s="83">
        <v>6579</v>
      </c>
    </row>
    <row r="973" spans="1:6" s="86" customFormat="1" ht="12.75" customHeight="1">
      <c r="A973" s="83"/>
      <c r="B973" s="91"/>
      <c r="C973" s="87" t="s">
        <v>2369</v>
      </c>
      <c r="D973" s="87">
        <v>0</v>
      </c>
      <c r="E973" s="83" t="s">
        <v>354</v>
      </c>
      <c r="F973" s="83">
        <v>11042</v>
      </c>
    </row>
    <row r="974" spans="1:6" s="86" customFormat="1" ht="12.75" customHeight="1">
      <c r="A974" s="83"/>
      <c r="B974" s="91"/>
      <c r="C974" s="87" t="s">
        <v>2370</v>
      </c>
      <c r="D974" s="87">
        <v>0</v>
      </c>
      <c r="E974" s="83" t="s">
        <v>355</v>
      </c>
      <c r="F974" s="83">
        <v>0</v>
      </c>
    </row>
    <row r="975" spans="1:6" s="86" customFormat="1" ht="12.75" customHeight="1">
      <c r="A975" s="83"/>
      <c r="B975" s="91"/>
      <c r="C975" s="87" t="s">
        <v>2371</v>
      </c>
      <c r="D975" s="87">
        <v>0</v>
      </c>
      <c r="E975" s="83" t="s">
        <v>356</v>
      </c>
      <c r="F975" s="83">
        <v>0</v>
      </c>
    </row>
    <row r="976" spans="1:6" s="86" customFormat="1" ht="12.75" customHeight="1">
      <c r="A976" s="83"/>
      <c r="B976" s="91"/>
      <c r="C976" s="87" t="s">
        <v>2372</v>
      </c>
      <c r="D976" s="87">
        <v>0</v>
      </c>
      <c r="E976" s="83" t="s">
        <v>357</v>
      </c>
      <c r="F976" s="83">
        <v>106</v>
      </c>
    </row>
    <row r="977" spans="1:6" s="86" customFormat="1" ht="12.75" customHeight="1">
      <c r="A977" s="83"/>
      <c r="B977" s="91"/>
      <c r="C977" s="87" t="s">
        <v>2373</v>
      </c>
      <c r="D977" s="87">
        <v>0</v>
      </c>
      <c r="E977" s="83" t="s">
        <v>358</v>
      </c>
      <c r="F977" s="83">
        <f>SUM(F978:F980)</f>
        <v>27626</v>
      </c>
    </row>
    <row r="978" spans="1:6" s="86" customFormat="1" ht="12.75" customHeight="1">
      <c r="A978" s="83"/>
      <c r="B978" s="91"/>
      <c r="C978" s="87" t="s">
        <v>2374</v>
      </c>
      <c r="D978" s="87">
        <v>0</v>
      </c>
      <c r="E978" s="83" t="s">
        <v>359</v>
      </c>
      <c r="F978" s="83">
        <v>26389</v>
      </c>
    </row>
    <row r="979" spans="1:6" s="86" customFormat="1" ht="12.75" customHeight="1">
      <c r="A979" s="83"/>
      <c r="B979" s="91"/>
      <c r="C979" s="87" t="s">
        <v>2375</v>
      </c>
      <c r="D979" s="87">
        <v>0</v>
      </c>
      <c r="E979" s="83" t="s">
        <v>360</v>
      </c>
      <c r="F979" s="83">
        <v>0</v>
      </c>
    </row>
    <row r="980" spans="1:6" s="86" customFormat="1" ht="12.75" customHeight="1">
      <c r="A980" s="83"/>
      <c r="B980" s="91"/>
      <c r="C980" s="87" t="s">
        <v>2143</v>
      </c>
      <c r="D980" s="87">
        <v>0</v>
      </c>
      <c r="E980" s="83" t="s">
        <v>361</v>
      </c>
      <c r="F980" s="83">
        <v>1237</v>
      </c>
    </row>
    <row r="981" spans="1:6" s="86" customFormat="1" ht="12.75" customHeight="1">
      <c r="A981" s="83"/>
      <c r="B981" s="91"/>
      <c r="C981" s="87" t="s">
        <v>2376</v>
      </c>
      <c r="D981" s="87">
        <v>0</v>
      </c>
      <c r="E981" s="83" t="s">
        <v>501</v>
      </c>
      <c r="F981" s="83">
        <v>51671</v>
      </c>
    </row>
    <row r="982" spans="1:6" s="86" customFormat="1" ht="12.75" customHeight="1">
      <c r="A982" s="83"/>
      <c r="B982" s="91"/>
      <c r="C982" s="87" t="s">
        <v>2377</v>
      </c>
      <c r="D982" s="87">
        <v>0</v>
      </c>
      <c r="E982" s="83" t="s">
        <v>387</v>
      </c>
      <c r="F982" s="83">
        <v>49041</v>
      </c>
    </row>
    <row r="983" spans="1:6" s="86" customFormat="1" ht="12.75" customHeight="1">
      <c r="A983" s="83"/>
      <c r="B983" s="91"/>
      <c r="C983" s="87" t="s">
        <v>1861</v>
      </c>
      <c r="D983" s="87">
        <v>0</v>
      </c>
      <c r="E983" s="83" t="s">
        <v>362</v>
      </c>
      <c r="F983" s="83"/>
    </row>
    <row r="984" spans="1:6" s="86" customFormat="1" ht="12.75" customHeight="1">
      <c r="A984" s="83"/>
      <c r="B984" s="91"/>
      <c r="C984" s="87" t="s">
        <v>1862</v>
      </c>
      <c r="D984" s="87">
        <v>0</v>
      </c>
      <c r="E984" s="83" t="s">
        <v>504</v>
      </c>
      <c r="F984" s="83"/>
    </row>
    <row r="985" spans="1:6" s="86" customFormat="1" ht="12.75" customHeight="1">
      <c r="A985" s="83"/>
      <c r="B985" s="91"/>
      <c r="C985" s="87" t="s">
        <v>1863</v>
      </c>
      <c r="D985" s="87">
        <v>0</v>
      </c>
      <c r="E985" s="83" t="s">
        <v>505</v>
      </c>
      <c r="F985" s="83">
        <v>266000</v>
      </c>
    </row>
    <row r="986" spans="1:6" s="86" customFormat="1" ht="12.75" customHeight="1">
      <c r="A986" s="83"/>
      <c r="B986" s="91"/>
      <c r="C986" s="87" t="s">
        <v>2378</v>
      </c>
      <c r="D986" s="87">
        <v>0</v>
      </c>
      <c r="E986" s="83" t="s">
        <v>363</v>
      </c>
      <c r="F986" s="83">
        <v>0</v>
      </c>
    </row>
    <row r="987" spans="1:6" s="86" customFormat="1" ht="12.75" customHeight="1">
      <c r="A987" s="83"/>
      <c r="B987" s="91"/>
      <c r="C987" s="87" t="s">
        <v>2379</v>
      </c>
      <c r="D987" s="87">
        <v>0</v>
      </c>
      <c r="E987" s="83" t="s">
        <v>364</v>
      </c>
      <c r="F987" s="83"/>
    </row>
    <row r="988" spans="1:6" s="86" customFormat="1" ht="12.75" customHeight="1">
      <c r="A988" s="83"/>
      <c r="B988" s="91"/>
      <c r="C988" s="87" t="s">
        <v>2380</v>
      </c>
      <c r="D988" s="87">
        <v>0</v>
      </c>
      <c r="E988" s="83" t="s">
        <v>388</v>
      </c>
      <c r="F988" s="83"/>
    </row>
    <row r="989" spans="1:6" s="86" customFormat="1" ht="12.75" customHeight="1">
      <c r="A989" s="83"/>
      <c r="B989" s="91"/>
      <c r="C989" s="87" t="s">
        <v>2381</v>
      </c>
      <c r="D989" s="87">
        <v>0</v>
      </c>
      <c r="E989" s="83" t="s">
        <v>509</v>
      </c>
      <c r="F989" s="83">
        <v>209470</v>
      </c>
    </row>
    <row r="990" spans="1:6" s="86" customFormat="1" ht="12.75" customHeight="1">
      <c r="A990" s="83"/>
      <c r="B990" s="91"/>
      <c r="C990" s="87" t="s">
        <v>2382</v>
      </c>
      <c r="D990" s="87">
        <v>0</v>
      </c>
      <c r="E990" s="83" t="s">
        <v>389</v>
      </c>
      <c r="F990" s="83">
        <f>SUM(F991)</f>
        <v>209470</v>
      </c>
    </row>
    <row r="991" spans="1:7" s="86" customFormat="1" ht="12.75" customHeight="1">
      <c r="A991" s="83"/>
      <c r="B991" s="91"/>
      <c r="C991" s="87" t="s">
        <v>2383</v>
      </c>
      <c r="D991" s="87">
        <v>0</v>
      </c>
      <c r="E991" s="83" t="s">
        <v>365</v>
      </c>
      <c r="F991" s="83">
        <v>209470</v>
      </c>
      <c r="G991" s="108"/>
    </row>
    <row r="992" spans="1:8" s="86" customFormat="1" ht="12.75" customHeight="1">
      <c r="A992" s="109"/>
      <c r="B992" s="84"/>
      <c r="C992" s="87" t="s">
        <v>2384</v>
      </c>
      <c r="D992" s="87">
        <v>0</v>
      </c>
      <c r="E992" s="109" t="s">
        <v>513</v>
      </c>
      <c r="F992" s="84">
        <f>F6+F308+F313+F347+F378+F433+F528+F586+F649+F667+F780+F819+F872+F892+F894+F895+F969+F981+F984+F985+F989</f>
        <v>3693184</v>
      </c>
      <c r="H992" s="108"/>
    </row>
    <row r="993" spans="1:6" s="86" customFormat="1" ht="12.75" customHeight="1">
      <c r="A993" s="109"/>
      <c r="B993" s="91"/>
      <c r="C993" s="87" t="s">
        <v>2331</v>
      </c>
      <c r="D993" s="87">
        <v>0</v>
      </c>
      <c r="E993" s="83"/>
      <c r="F993" s="91"/>
    </row>
    <row r="994" spans="1:6" s="86" customFormat="1" ht="12.75" customHeight="1">
      <c r="A994" s="83"/>
      <c r="B994" s="84"/>
      <c r="C994" s="87" t="s">
        <v>2385</v>
      </c>
      <c r="D994" s="87">
        <v>0</v>
      </c>
      <c r="E994" s="107" t="s">
        <v>517</v>
      </c>
      <c r="F994" s="84">
        <v>6142197</v>
      </c>
    </row>
    <row r="995" spans="1:6" s="86" customFormat="1" ht="12.75" customHeight="1">
      <c r="A995" s="107"/>
      <c r="B995" s="84"/>
      <c r="C995" s="87" t="s">
        <v>2386</v>
      </c>
      <c r="D995" s="87">
        <v>0</v>
      </c>
      <c r="E995" s="101" t="s">
        <v>366</v>
      </c>
      <c r="F995" s="84">
        <v>6140081</v>
      </c>
    </row>
    <row r="996" spans="1:6" s="86" customFormat="1" ht="12.75" customHeight="1">
      <c r="A996" s="101"/>
      <c r="B996" s="84"/>
      <c r="C996" s="87" t="s">
        <v>2387</v>
      </c>
      <c r="D996" s="87">
        <v>0</v>
      </c>
      <c r="E996" s="101" t="s">
        <v>521</v>
      </c>
      <c r="F996" s="84">
        <v>89782</v>
      </c>
    </row>
    <row r="997" spans="1:6" s="86" customFormat="1" ht="12.75" customHeight="1">
      <c r="A997" s="101"/>
      <c r="B997" s="84"/>
      <c r="C997" s="87" t="s">
        <v>2388</v>
      </c>
      <c r="D997" s="87">
        <v>180</v>
      </c>
      <c r="E997" s="107" t="s">
        <v>523</v>
      </c>
      <c r="F997" s="84">
        <v>2193239</v>
      </c>
    </row>
    <row r="998" spans="1:6" s="86" customFormat="1" ht="12.75" customHeight="1">
      <c r="A998" s="107"/>
      <c r="B998" s="84"/>
      <c r="C998" s="87" t="s">
        <v>1861</v>
      </c>
      <c r="D998" s="87">
        <v>88</v>
      </c>
      <c r="E998" s="107" t="s">
        <v>367</v>
      </c>
      <c r="F998" s="84">
        <v>3857060</v>
      </c>
    </row>
    <row r="999" spans="1:6" s="86" customFormat="1" ht="12.75" customHeight="1">
      <c r="A999" s="107"/>
      <c r="B999" s="91"/>
      <c r="C999" s="87" t="s">
        <v>1862</v>
      </c>
      <c r="D999" s="87">
        <v>0</v>
      </c>
      <c r="E999" s="107" t="s">
        <v>368</v>
      </c>
      <c r="F999" s="84"/>
    </row>
    <row r="1000" spans="1:6" s="86" customFormat="1" ht="12.75" customHeight="1">
      <c r="A1000" s="107"/>
      <c r="B1000" s="91"/>
      <c r="C1000" s="87" t="s">
        <v>1863</v>
      </c>
      <c r="D1000" s="87">
        <v>0</v>
      </c>
      <c r="E1000" s="101" t="s">
        <v>369</v>
      </c>
      <c r="F1000" s="84">
        <v>2116</v>
      </c>
    </row>
    <row r="1001" spans="1:6" s="86" customFormat="1" ht="12.75" customHeight="1">
      <c r="A1001" s="110"/>
      <c r="B1001" s="91"/>
      <c r="C1001" s="87" t="s">
        <v>2389</v>
      </c>
      <c r="D1001" s="87">
        <v>0</v>
      </c>
      <c r="E1001" s="101"/>
      <c r="F1001" s="84"/>
    </row>
    <row r="1002" spans="1:6" s="86" customFormat="1" ht="12.75" customHeight="1">
      <c r="A1002" s="92"/>
      <c r="B1002" s="91"/>
      <c r="C1002" s="87" t="s">
        <v>2390</v>
      </c>
      <c r="D1002" s="87">
        <v>92</v>
      </c>
      <c r="E1002" s="101"/>
      <c r="F1002" s="84"/>
    </row>
    <row r="1003" spans="1:6" s="86" customFormat="1" ht="12.75" customHeight="1">
      <c r="A1003" s="83"/>
      <c r="B1003" s="106"/>
      <c r="C1003" s="87" t="s">
        <v>2391</v>
      </c>
      <c r="D1003" s="87">
        <v>0</v>
      </c>
      <c r="E1003" s="103" t="s">
        <v>370</v>
      </c>
      <c r="F1003" s="84">
        <v>290000</v>
      </c>
    </row>
    <row r="1004" spans="1:6" s="86" customFormat="1" ht="12.75" customHeight="1">
      <c r="A1004" s="105"/>
      <c r="B1004" s="91"/>
      <c r="C1004" s="87" t="s">
        <v>2392</v>
      </c>
      <c r="D1004" s="87">
        <v>0</v>
      </c>
      <c r="E1004" s="112" t="s">
        <v>371</v>
      </c>
      <c r="F1004" s="84">
        <v>290000</v>
      </c>
    </row>
    <row r="1005" spans="1:6" s="86" customFormat="1" ht="12.75" customHeight="1">
      <c r="A1005" s="111"/>
      <c r="B1005" s="91"/>
      <c r="C1005" s="87" t="s">
        <v>2393</v>
      </c>
      <c r="D1005" s="87">
        <v>0</v>
      </c>
      <c r="E1005" s="101"/>
      <c r="F1005" s="84"/>
    </row>
    <row r="1006" spans="1:6" s="86" customFormat="1" ht="12.75" customHeight="1">
      <c r="A1006" s="107"/>
      <c r="B1006" s="84"/>
      <c r="C1006" s="87" t="s">
        <v>2394</v>
      </c>
      <c r="D1006" s="87">
        <v>0</v>
      </c>
      <c r="E1006" s="110" t="s">
        <v>372</v>
      </c>
      <c r="F1006" s="84"/>
    </row>
    <row r="1007" spans="1:6" s="86" customFormat="1" ht="12.75" customHeight="1">
      <c r="A1007" s="107"/>
      <c r="B1007" s="84"/>
      <c r="C1007" s="87" t="s">
        <v>1861</v>
      </c>
      <c r="D1007" s="87">
        <v>0</v>
      </c>
      <c r="E1007" s="101" t="s">
        <v>373</v>
      </c>
      <c r="F1007" s="84">
        <v>600000</v>
      </c>
    </row>
    <row r="1008" spans="1:6" s="86" customFormat="1" ht="12.75" customHeight="1">
      <c r="A1008" s="101"/>
      <c r="B1008" s="84"/>
      <c r="C1008" s="87" t="s">
        <v>1862</v>
      </c>
      <c r="D1008" s="87">
        <v>0</v>
      </c>
      <c r="E1008" s="113" t="s">
        <v>374</v>
      </c>
      <c r="F1008" s="84"/>
    </row>
    <row r="1009" spans="1:6" s="86" customFormat="1" ht="12.75" customHeight="1">
      <c r="A1009" s="107"/>
      <c r="B1009" s="91"/>
      <c r="C1009" s="87" t="s">
        <v>1863</v>
      </c>
      <c r="D1009" s="87">
        <v>0</v>
      </c>
      <c r="E1009" s="113" t="s">
        <v>375</v>
      </c>
      <c r="F1009" s="84">
        <v>380891</v>
      </c>
    </row>
    <row r="1010" spans="1:6" s="86" customFormat="1" ht="12.75" customHeight="1">
      <c r="A1010" s="107"/>
      <c r="B1010" s="91"/>
      <c r="C1010" s="87" t="s">
        <v>2395</v>
      </c>
      <c r="D1010" s="87">
        <v>0</v>
      </c>
      <c r="E1010" s="113"/>
      <c r="F1010" s="84"/>
    </row>
    <row r="1011" spans="1:6" s="86" customFormat="1" ht="12.75" customHeight="1">
      <c r="A1011" s="107"/>
      <c r="B1011" s="84"/>
      <c r="C1011" s="87" t="s">
        <v>2396</v>
      </c>
      <c r="D1011" s="87">
        <v>0</v>
      </c>
      <c r="E1011" s="109" t="s">
        <v>376</v>
      </c>
      <c r="F1011" s="84">
        <v>11404840</v>
      </c>
    </row>
    <row r="1012" spans="1:5" s="86" customFormat="1" ht="12.75" customHeight="1">
      <c r="A1012" s="109"/>
      <c r="B1012" s="91"/>
      <c r="C1012" s="87" t="s">
        <v>2397</v>
      </c>
      <c r="D1012" s="87">
        <v>0</v>
      </c>
      <c r="E1012" s="114"/>
    </row>
    <row r="1013" spans="1:7" s="86" customFormat="1" ht="12.75" customHeight="1">
      <c r="A1013" s="83"/>
      <c r="B1013" s="91"/>
      <c r="C1013" s="87" t="s">
        <v>2398</v>
      </c>
      <c r="D1013" s="87">
        <v>689</v>
      </c>
      <c r="G1013" s="114"/>
    </row>
    <row r="1014" spans="1:7" s="86" customFormat="1" ht="12.75" customHeight="1">
      <c r="A1014" s="83"/>
      <c r="B1014" s="91"/>
      <c r="C1014" s="87" t="s">
        <v>1861</v>
      </c>
      <c r="D1014" s="87">
        <v>0</v>
      </c>
      <c r="G1014" s="114"/>
    </row>
    <row r="1015" spans="1:7" s="86" customFormat="1" ht="12.75" customHeight="1">
      <c r="A1015" s="83"/>
      <c r="B1015" s="91"/>
      <c r="C1015" s="87" t="s">
        <v>1862</v>
      </c>
      <c r="D1015" s="87">
        <v>0</v>
      </c>
      <c r="G1015" s="114"/>
    </row>
    <row r="1016" spans="1:7" s="86" customFormat="1" ht="12.75" customHeight="1">
      <c r="A1016" s="83"/>
      <c r="B1016" s="91"/>
      <c r="C1016" s="87" t="s">
        <v>1863</v>
      </c>
      <c r="D1016" s="87">
        <v>0</v>
      </c>
      <c r="G1016" s="114"/>
    </row>
    <row r="1017" spans="1:7" s="86" customFormat="1" ht="12.75" customHeight="1">
      <c r="A1017" s="83"/>
      <c r="B1017" s="91"/>
      <c r="C1017" s="87" t="s">
        <v>2399</v>
      </c>
      <c r="D1017" s="87">
        <v>0</v>
      </c>
      <c r="G1017" s="114"/>
    </row>
    <row r="1018" spans="1:7" s="86" customFormat="1" ht="12.75" customHeight="1">
      <c r="A1018" s="83"/>
      <c r="B1018" s="91"/>
      <c r="C1018" s="87" t="s">
        <v>2400</v>
      </c>
      <c r="D1018" s="87">
        <v>590</v>
      </c>
      <c r="G1018" s="114"/>
    </row>
    <row r="1019" spans="1:7" s="86" customFormat="1" ht="12.75" customHeight="1">
      <c r="A1019" s="83"/>
      <c r="B1019" s="91"/>
      <c r="C1019" s="87" t="s">
        <v>2401</v>
      </c>
      <c r="D1019" s="87">
        <v>99</v>
      </c>
      <c r="G1019" s="114"/>
    </row>
    <row r="1020" spans="1:7" s="86" customFormat="1" ht="12.75" customHeight="1">
      <c r="A1020" s="83"/>
      <c r="B1020" s="91"/>
      <c r="C1020" s="87" t="s">
        <v>2402</v>
      </c>
      <c r="D1020" s="87">
        <v>140</v>
      </c>
      <c r="G1020" s="114"/>
    </row>
    <row r="1021" spans="1:7" s="86" customFormat="1" ht="12.75" customHeight="1">
      <c r="A1021" s="83"/>
      <c r="B1021" s="91"/>
      <c r="C1021" s="87" t="s">
        <v>2403</v>
      </c>
      <c r="D1021" s="87">
        <v>0</v>
      </c>
      <c r="G1021" s="114"/>
    </row>
    <row r="1022" spans="1:7" s="86" customFormat="1" ht="12.75" customHeight="1">
      <c r="A1022" s="83"/>
      <c r="B1022" s="91"/>
      <c r="C1022" s="87" t="s">
        <v>2404</v>
      </c>
      <c r="D1022" s="87">
        <v>0</v>
      </c>
      <c r="G1022" s="114"/>
    </row>
    <row r="1023" spans="1:7" s="86" customFormat="1" ht="12.75" customHeight="1">
      <c r="A1023" s="83"/>
      <c r="B1023" s="91"/>
      <c r="C1023" s="87" t="s">
        <v>2405</v>
      </c>
      <c r="D1023" s="87">
        <v>140</v>
      </c>
      <c r="G1023" s="114"/>
    </row>
    <row r="1024" spans="1:7" s="86" customFormat="1" ht="12.75" customHeight="1">
      <c r="A1024" s="83"/>
      <c r="B1024" s="91"/>
      <c r="C1024" s="87" t="s">
        <v>2406</v>
      </c>
      <c r="D1024" s="87">
        <v>0</v>
      </c>
      <c r="G1024" s="114"/>
    </row>
    <row r="1025" spans="1:7" s="86" customFormat="1" ht="12.75" customHeight="1">
      <c r="A1025" s="83"/>
      <c r="B1025" s="91"/>
      <c r="C1025" s="87" t="s">
        <v>2407</v>
      </c>
      <c r="D1025" s="87">
        <v>0</v>
      </c>
      <c r="G1025" s="114"/>
    </row>
    <row r="1026" spans="1:7" s="86" customFormat="1" ht="12.75" customHeight="1">
      <c r="A1026" s="83"/>
      <c r="B1026" s="91"/>
      <c r="C1026" s="87" t="s">
        <v>2408</v>
      </c>
      <c r="D1026" s="87">
        <v>0</v>
      </c>
      <c r="G1026" s="114"/>
    </row>
    <row r="1027" spans="1:7" s="86" customFormat="1" ht="12.75" customHeight="1">
      <c r="A1027" s="83"/>
      <c r="B1027" s="91"/>
      <c r="C1027" s="87" t="s">
        <v>2409</v>
      </c>
      <c r="D1027" s="87">
        <v>2791</v>
      </c>
      <c r="G1027" s="114"/>
    </row>
    <row r="1028" spans="1:7" s="86" customFormat="1" ht="12.75" customHeight="1">
      <c r="A1028" s="83"/>
      <c r="B1028" s="91"/>
      <c r="C1028" s="87" t="s">
        <v>2410</v>
      </c>
      <c r="D1028" s="87">
        <v>223</v>
      </c>
      <c r="G1028" s="114"/>
    </row>
    <row r="1029" spans="1:7" s="86" customFormat="1" ht="12.75" customHeight="1">
      <c r="A1029" s="83"/>
      <c r="B1029" s="91"/>
      <c r="C1029" s="87" t="s">
        <v>1861</v>
      </c>
      <c r="D1029" s="87">
        <v>21</v>
      </c>
      <c r="G1029" s="114"/>
    </row>
    <row r="1030" spans="1:7" s="86" customFormat="1" ht="12.75" customHeight="1">
      <c r="A1030" s="83"/>
      <c r="B1030" s="91"/>
      <c r="C1030" s="87" t="s">
        <v>1862</v>
      </c>
      <c r="D1030" s="87">
        <v>0</v>
      </c>
      <c r="G1030" s="114"/>
    </row>
    <row r="1031" spans="1:7" s="86" customFormat="1" ht="12.75" customHeight="1">
      <c r="A1031" s="83"/>
      <c r="B1031" s="91"/>
      <c r="C1031" s="87" t="s">
        <v>1863</v>
      </c>
      <c r="D1031" s="87">
        <v>0</v>
      </c>
      <c r="G1031" s="114"/>
    </row>
    <row r="1032" spans="1:7" s="86" customFormat="1" ht="12.75" customHeight="1">
      <c r="A1032" s="83"/>
      <c r="B1032" s="91"/>
      <c r="C1032" s="87" t="s">
        <v>2411</v>
      </c>
      <c r="D1032" s="87">
        <v>0</v>
      </c>
      <c r="G1032" s="114"/>
    </row>
    <row r="1033" spans="1:7" s="86" customFormat="1" ht="12.75" customHeight="1">
      <c r="A1033" s="83"/>
      <c r="B1033" s="91"/>
      <c r="C1033" s="87" t="s">
        <v>2412</v>
      </c>
      <c r="D1033" s="87">
        <v>0</v>
      </c>
      <c r="G1033" s="114"/>
    </row>
    <row r="1034" spans="1:7" s="86" customFormat="1" ht="12.75" customHeight="1">
      <c r="A1034" s="83"/>
      <c r="B1034" s="91"/>
      <c r="C1034" s="87" t="s">
        <v>2413</v>
      </c>
      <c r="D1034" s="87">
        <v>0</v>
      </c>
      <c r="G1034" s="114"/>
    </row>
    <row r="1035" spans="1:7" s="86" customFormat="1" ht="12.75" customHeight="1">
      <c r="A1035" s="83"/>
      <c r="B1035" s="91"/>
      <c r="C1035" s="87" t="s">
        <v>2143</v>
      </c>
      <c r="D1035" s="87">
        <v>0</v>
      </c>
      <c r="G1035" s="114"/>
    </row>
    <row r="1036" spans="1:7" s="86" customFormat="1" ht="12.75" customHeight="1">
      <c r="A1036" s="83"/>
      <c r="B1036" s="91"/>
      <c r="C1036" s="87" t="s">
        <v>2414</v>
      </c>
      <c r="D1036" s="87">
        <v>202</v>
      </c>
      <c r="G1036" s="114"/>
    </row>
    <row r="1037" spans="1:7" s="86" customFormat="1" ht="12.75" customHeight="1">
      <c r="A1037" s="83"/>
      <c r="B1037" s="91"/>
      <c r="C1037" s="87" t="s">
        <v>2415</v>
      </c>
      <c r="D1037" s="87">
        <v>2568</v>
      </c>
      <c r="G1037" s="114"/>
    </row>
    <row r="1038" spans="1:7" s="86" customFormat="1" ht="12.75" customHeight="1">
      <c r="A1038" s="83"/>
      <c r="B1038" s="91"/>
      <c r="C1038" s="87" t="s">
        <v>1861</v>
      </c>
      <c r="D1038" s="87">
        <v>146</v>
      </c>
      <c r="G1038" s="114"/>
    </row>
    <row r="1039" spans="1:7" s="86" customFormat="1" ht="12.75" customHeight="1">
      <c r="A1039" s="83"/>
      <c r="B1039" s="91"/>
      <c r="C1039" s="87" t="s">
        <v>1862</v>
      </c>
      <c r="D1039" s="87">
        <v>0</v>
      </c>
      <c r="G1039" s="114"/>
    </row>
    <row r="1040" spans="1:7" s="86" customFormat="1" ht="12.75" customHeight="1">
      <c r="A1040" s="83"/>
      <c r="B1040" s="91"/>
      <c r="C1040" s="87" t="s">
        <v>1863</v>
      </c>
      <c r="D1040" s="87">
        <v>0</v>
      </c>
      <c r="G1040" s="114"/>
    </row>
    <row r="1041" spans="1:7" s="86" customFormat="1" ht="12.75" customHeight="1">
      <c r="A1041" s="83"/>
      <c r="B1041" s="91"/>
      <c r="C1041" s="87" t="s">
        <v>2416</v>
      </c>
      <c r="D1041" s="87">
        <v>0</v>
      </c>
      <c r="G1041" s="114"/>
    </row>
    <row r="1042" spans="1:7" s="86" customFormat="1" ht="12.75" customHeight="1">
      <c r="A1042" s="83"/>
      <c r="B1042" s="91"/>
      <c r="C1042" s="87" t="s">
        <v>2417</v>
      </c>
      <c r="D1042" s="87">
        <v>0</v>
      </c>
      <c r="G1042" s="114"/>
    </row>
    <row r="1043" spans="1:7" s="86" customFormat="1" ht="12.75" customHeight="1">
      <c r="A1043" s="83"/>
      <c r="B1043" s="91"/>
      <c r="C1043" s="87" t="s">
        <v>2418</v>
      </c>
      <c r="D1043" s="87">
        <v>2422</v>
      </c>
      <c r="G1043" s="114"/>
    </row>
    <row r="1044" spans="1:7" s="86" customFormat="1" ht="12.75" customHeight="1">
      <c r="A1044" s="83"/>
      <c r="B1044" s="91"/>
      <c r="C1044" s="87" t="s">
        <v>2419</v>
      </c>
      <c r="D1044" s="87">
        <v>0</v>
      </c>
      <c r="G1044" s="114"/>
    </row>
    <row r="1045" spans="1:7" s="86" customFormat="1" ht="12.75" customHeight="1">
      <c r="A1045" s="83"/>
      <c r="B1045" s="91"/>
      <c r="C1045" s="87" t="s">
        <v>1861</v>
      </c>
      <c r="D1045" s="87">
        <v>0</v>
      </c>
      <c r="G1045" s="114"/>
    </row>
    <row r="1046" spans="1:7" s="86" customFormat="1" ht="12.75" customHeight="1">
      <c r="A1046" s="83"/>
      <c r="B1046" s="91"/>
      <c r="C1046" s="87" t="s">
        <v>1862</v>
      </c>
      <c r="D1046" s="87">
        <v>0</v>
      </c>
      <c r="G1046" s="114"/>
    </row>
    <row r="1047" spans="1:7" s="86" customFormat="1" ht="12.75" customHeight="1">
      <c r="A1047" s="83"/>
      <c r="B1047" s="91"/>
      <c r="C1047" s="87" t="s">
        <v>1863</v>
      </c>
      <c r="D1047" s="87">
        <v>0</v>
      </c>
      <c r="G1047" s="114"/>
    </row>
    <row r="1048" spans="1:7" s="86" customFormat="1" ht="12.75" customHeight="1">
      <c r="A1048" s="83"/>
      <c r="B1048" s="91"/>
      <c r="C1048" s="87" t="s">
        <v>2420</v>
      </c>
      <c r="D1048" s="87">
        <v>0</v>
      </c>
      <c r="G1048" s="114"/>
    </row>
    <row r="1049" spans="1:7" s="86" customFormat="1" ht="12.75" customHeight="1">
      <c r="A1049" s="83"/>
      <c r="B1049" s="91"/>
      <c r="C1049" s="87" t="s">
        <v>2421</v>
      </c>
      <c r="D1049" s="87">
        <v>0</v>
      </c>
      <c r="G1049" s="114"/>
    </row>
    <row r="1050" spans="1:7" s="86" customFormat="1" ht="12.75" customHeight="1">
      <c r="A1050" s="83"/>
      <c r="B1050" s="91"/>
      <c r="C1050" s="87" t="s">
        <v>2422</v>
      </c>
      <c r="D1050" s="87">
        <v>0</v>
      </c>
      <c r="G1050" s="114"/>
    </row>
    <row r="1051" spans="1:7" s="86" customFormat="1" ht="12.75" customHeight="1">
      <c r="A1051" s="83"/>
      <c r="B1051" s="91"/>
      <c r="C1051" s="87" t="s">
        <v>2423</v>
      </c>
      <c r="D1051" s="87">
        <v>0</v>
      </c>
      <c r="G1051" s="114"/>
    </row>
    <row r="1052" spans="1:7" s="86" customFormat="1" ht="12.75" customHeight="1">
      <c r="A1052" s="83"/>
      <c r="B1052" s="91"/>
      <c r="C1052" s="87" t="s">
        <v>2424</v>
      </c>
      <c r="D1052" s="87">
        <v>0</v>
      </c>
      <c r="G1052" s="114"/>
    </row>
    <row r="1053" spans="1:7" s="86" customFormat="1" ht="12.75" customHeight="1">
      <c r="A1053" s="83"/>
      <c r="B1053" s="91"/>
      <c r="C1053" s="87" t="s">
        <v>2425</v>
      </c>
      <c r="D1053" s="87">
        <v>9</v>
      </c>
      <c r="G1053" s="114"/>
    </row>
    <row r="1054" spans="1:7" s="86" customFormat="1" ht="12.75" customHeight="1">
      <c r="A1054" s="83"/>
      <c r="B1054" s="91"/>
      <c r="C1054" s="87" t="s">
        <v>2426</v>
      </c>
      <c r="D1054" s="87">
        <v>0</v>
      </c>
      <c r="G1054" s="114"/>
    </row>
    <row r="1055" spans="1:7" s="86" customFormat="1" ht="12.75" customHeight="1">
      <c r="A1055" s="83"/>
      <c r="B1055" s="91"/>
      <c r="C1055" s="87" t="s">
        <v>1861</v>
      </c>
      <c r="D1055" s="87">
        <v>0</v>
      </c>
      <c r="G1055" s="114"/>
    </row>
    <row r="1056" spans="1:7" s="86" customFormat="1" ht="12.75" customHeight="1">
      <c r="A1056" s="83"/>
      <c r="B1056" s="91"/>
      <c r="C1056" s="87" t="s">
        <v>1862</v>
      </c>
      <c r="D1056" s="87">
        <v>0</v>
      </c>
      <c r="G1056" s="114"/>
    </row>
    <row r="1057" spans="1:7" s="86" customFormat="1" ht="12.75" customHeight="1">
      <c r="A1057" s="83"/>
      <c r="B1057" s="91"/>
      <c r="C1057" s="87" t="s">
        <v>1863</v>
      </c>
      <c r="D1057" s="87">
        <v>0</v>
      </c>
      <c r="G1057" s="114"/>
    </row>
    <row r="1058" spans="1:7" s="86" customFormat="1" ht="12.75" customHeight="1">
      <c r="A1058" s="83"/>
      <c r="B1058" s="91"/>
      <c r="C1058" s="87" t="s">
        <v>2427</v>
      </c>
      <c r="D1058" s="87">
        <v>0</v>
      </c>
      <c r="G1058" s="114"/>
    </row>
    <row r="1059" spans="1:7" s="86" customFormat="1" ht="12.75" customHeight="1">
      <c r="A1059" s="83"/>
      <c r="B1059" s="91"/>
      <c r="C1059" s="87" t="s">
        <v>2143</v>
      </c>
      <c r="D1059" s="87">
        <v>0</v>
      </c>
      <c r="G1059" s="114"/>
    </row>
    <row r="1060" spans="1:7" s="86" customFormat="1" ht="12.75" customHeight="1">
      <c r="A1060" s="83"/>
      <c r="B1060" s="91"/>
      <c r="C1060" s="87" t="s">
        <v>2428</v>
      </c>
      <c r="D1060" s="87">
        <v>0</v>
      </c>
      <c r="G1060" s="114"/>
    </row>
    <row r="1061" spans="1:7" s="86" customFormat="1" ht="12.75" customHeight="1">
      <c r="A1061" s="83"/>
      <c r="B1061" s="91"/>
      <c r="C1061" s="87" t="s">
        <v>2429</v>
      </c>
      <c r="D1061" s="87">
        <v>0</v>
      </c>
      <c r="G1061" s="114"/>
    </row>
    <row r="1062" spans="1:7" s="86" customFormat="1" ht="12.75" customHeight="1">
      <c r="A1062" s="83"/>
      <c r="B1062" s="91"/>
      <c r="C1062" s="87" t="s">
        <v>2430</v>
      </c>
      <c r="D1062" s="87">
        <v>0</v>
      </c>
      <c r="G1062" s="114"/>
    </row>
    <row r="1063" spans="1:7" s="86" customFormat="1" ht="12.75" customHeight="1">
      <c r="A1063" s="83"/>
      <c r="B1063" s="91"/>
      <c r="C1063" s="87" t="s">
        <v>2431</v>
      </c>
      <c r="D1063" s="87">
        <v>0</v>
      </c>
      <c r="G1063" s="114"/>
    </row>
    <row r="1064" spans="1:7" s="86" customFormat="1" ht="12.75" customHeight="1">
      <c r="A1064" s="83"/>
      <c r="B1064" s="91"/>
      <c r="C1064" s="87" t="s">
        <v>2432</v>
      </c>
      <c r="D1064" s="87">
        <v>0</v>
      </c>
      <c r="G1064" s="114"/>
    </row>
    <row r="1065" spans="1:7" s="86" customFormat="1" ht="12.75" customHeight="1">
      <c r="A1065" s="83"/>
      <c r="B1065" s="91"/>
      <c r="C1065" s="87" t="s">
        <v>2433</v>
      </c>
      <c r="D1065" s="87">
        <v>0</v>
      </c>
      <c r="G1065" s="114"/>
    </row>
    <row r="1066" spans="1:7" s="86" customFormat="1" ht="12.75" customHeight="1">
      <c r="A1066" s="83"/>
      <c r="B1066" s="91"/>
      <c r="C1066" s="87" t="s">
        <v>2434</v>
      </c>
      <c r="D1066" s="87">
        <v>0</v>
      </c>
      <c r="G1066" s="114"/>
    </row>
    <row r="1067" spans="1:7" s="86" customFormat="1" ht="12.75" customHeight="1">
      <c r="A1067" s="83"/>
      <c r="B1067" s="91"/>
      <c r="C1067" s="87" t="s">
        <v>2435</v>
      </c>
      <c r="D1067" s="87">
        <v>0</v>
      </c>
      <c r="G1067" s="114"/>
    </row>
    <row r="1068" spans="1:7" s="86" customFormat="1" ht="12.75" customHeight="1">
      <c r="A1068" s="83"/>
      <c r="B1068" s="91"/>
      <c r="C1068" s="87" t="s">
        <v>2436</v>
      </c>
      <c r="D1068" s="87">
        <v>0</v>
      </c>
      <c r="G1068" s="114"/>
    </row>
    <row r="1069" spans="1:7" s="86" customFormat="1" ht="12.75" customHeight="1">
      <c r="A1069" s="83"/>
      <c r="B1069" s="91"/>
      <c r="C1069" s="87" t="s">
        <v>2437</v>
      </c>
      <c r="D1069" s="87">
        <v>0</v>
      </c>
      <c r="G1069" s="114"/>
    </row>
    <row r="1070" spans="1:7" s="86" customFormat="1" ht="12.75" customHeight="1">
      <c r="A1070" s="83"/>
      <c r="B1070" s="91"/>
      <c r="C1070" s="87" t="s">
        <v>2438</v>
      </c>
      <c r="D1070" s="87">
        <v>0</v>
      </c>
      <c r="G1070" s="114"/>
    </row>
    <row r="1071" spans="1:7" s="86" customFormat="1" ht="12.75" customHeight="1">
      <c r="A1071" s="83"/>
      <c r="B1071" s="91"/>
      <c r="C1071" s="87" t="s">
        <v>2439</v>
      </c>
      <c r="D1071" s="87">
        <v>0</v>
      </c>
      <c r="G1071" s="114"/>
    </row>
    <row r="1072" spans="1:7" s="86" customFormat="1" ht="12.75" customHeight="1">
      <c r="A1072" s="83"/>
      <c r="B1072" s="91"/>
      <c r="C1072" s="87" t="s">
        <v>2440</v>
      </c>
      <c r="D1072" s="87">
        <v>0</v>
      </c>
      <c r="G1072" s="114"/>
    </row>
    <row r="1073" spans="1:7" s="86" customFormat="1" ht="12.75" customHeight="1">
      <c r="A1073" s="83"/>
      <c r="B1073" s="91"/>
      <c r="C1073" s="87" t="s">
        <v>2441</v>
      </c>
      <c r="D1073" s="87">
        <v>0</v>
      </c>
      <c r="G1073" s="114"/>
    </row>
    <row r="1074" spans="1:7" s="86" customFormat="1" ht="12.75" customHeight="1">
      <c r="A1074" s="83"/>
      <c r="B1074" s="91"/>
      <c r="C1074" s="87" t="s">
        <v>2442</v>
      </c>
      <c r="D1074" s="87">
        <v>0</v>
      </c>
      <c r="G1074" s="114"/>
    </row>
    <row r="1075" spans="1:7" s="86" customFormat="1" ht="12.75" customHeight="1">
      <c r="A1075" s="83"/>
      <c r="B1075" s="91"/>
      <c r="C1075" s="87" t="s">
        <v>2443</v>
      </c>
      <c r="D1075" s="87">
        <v>0</v>
      </c>
      <c r="G1075" s="114"/>
    </row>
    <row r="1076" spans="1:7" s="86" customFormat="1" ht="12.75" customHeight="1">
      <c r="A1076" s="83"/>
      <c r="B1076" s="91"/>
      <c r="C1076" s="87" t="s">
        <v>2444</v>
      </c>
      <c r="D1076" s="87">
        <v>0</v>
      </c>
      <c r="G1076" s="114"/>
    </row>
    <row r="1077" spans="1:7" s="86" customFormat="1" ht="12.75" customHeight="1">
      <c r="A1077" s="83"/>
      <c r="B1077" s="91"/>
      <c r="C1077" s="87" t="s">
        <v>2445</v>
      </c>
      <c r="D1077" s="87">
        <v>0</v>
      </c>
      <c r="G1077" s="114"/>
    </row>
    <row r="1078" spans="1:7" s="86" customFormat="1" ht="12.75" customHeight="1">
      <c r="A1078" s="83"/>
      <c r="B1078" s="91"/>
      <c r="C1078" s="87" t="s">
        <v>2446</v>
      </c>
      <c r="D1078" s="87">
        <v>0</v>
      </c>
      <c r="G1078" s="114"/>
    </row>
    <row r="1079" spans="1:7" s="86" customFormat="1" ht="12.75" customHeight="1">
      <c r="A1079" s="83"/>
      <c r="B1079" s="91"/>
      <c r="C1079" s="87" t="s">
        <v>2447</v>
      </c>
      <c r="D1079" s="87">
        <v>0</v>
      </c>
      <c r="G1079" s="114"/>
    </row>
    <row r="1080" spans="1:7" s="86" customFormat="1" ht="12.75" customHeight="1">
      <c r="A1080" s="83"/>
      <c r="B1080" s="91"/>
      <c r="C1080" s="87" t="s">
        <v>2448</v>
      </c>
      <c r="D1080" s="87">
        <v>9</v>
      </c>
      <c r="G1080" s="114"/>
    </row>
    <row r="1081" spans="1:7" s="86" customFormat="1" ht="12.75" customHeight="1">
      <c r="A1081" s="83"/>
      <c r="B1081" s="91"/>
      <c r="C1081" s="87" t="s">
        <v>2449</v>
      </c>
      <c r="D1081" s="87">
        <v>9</v>
      </c>
      <c r="G1081" s="114"/>
    </row>
    <row r="1082" spans="1:7" s="86" customFormat="1" ht="12.75" customHeight="1">
      <c r="A1082" s="83"/>
      <c r="B1082" s="91"/>
      <c r="C1082" s="87" t="s">
        <v>2450</v>
      </c>
      <c r="D1082" s="87">
        <v>0</v>
      </c>
      <c r="G1082" s="114"/>
    </row>
    <row r="1083" spans="1:7" s="86" customFormat="1" ht="12.75" customHeight="1">
      <c r="A1083" s="83"/>
      <c r="B1083" s="91"/>
      <c r="C1083" s="87" t="s">
        <v>2451</v>
      </c>
      <c r="D1083" s="87">
        <v>0</v>
      </c>
      <c r="G1083" s="114"/>
    </row>
    <row r="1084" spans="1:7" s="86" customFormat="1" ht="12.75" customHeight="1">
      <c r="A1084" s="83"/>
      <c r="B1084" s="91"/>
      <c r="C1084" s="87" t="s">
        <v>2452</v>
      </c>
      <c r="D1084" s="87">
        <v>0</v>
      </c>
      <c r="G1084" s="114"/>
    </row>
    <row r="1085" spans="1:7" s="86" customFormat="1" ht="12.75" customHeight="1">
      <c r="A1085" s="83"/>
      <c r="B1085" s="91"/>
      <c r="C1085" s="87" t="s">
        <v>2453</v>
      </c>
      <c r="D1085" s="87">
        <v>0</v>
      </c>
      <c r="G1085" s="114"/>
    </row>
    <row r="1086" spans="1:7" s="86" customFormat="1" ht="12.75" customHeight="1">
      <c r="A1086" s="83"/>
      <c r="B1086" s="91"/>
      <c r="C1086" s="87" t="s">
        <v>2454</v>
      </c>
      <c r="D1086" s="87">
        <v>0</v>
      </c>
      <c r="G1086" s="114"/>
    </row>
    <row r="1087" spans="1:7" s="86" customFormat="1" ht="12.75" customHeight="1">
      <c r="A1087" s="83"/>
      <c r="B1087" s="91"/>
      <c r="C1087" s="87" t="s">
        <v>2455</v>
      </c>
      <c r="D1087" s="87">
        <v>0</v>
      </c>
      <c r="G1087" s="114"/>
    </row>
    <row r="1088" spans="1:7" s="86" customFormat="1" ht="12.75" customHeight="1">
      <c r="A1088" s="83"/>
      <c r="B1088" s="91"/>
      <c r="C1088" s="87" t="s">
        <v>2456</v>
      </c>
      <c r="D1088" s="87">
        <v>0</v>
      </c>
      <c r="G1088" s="114"/>
    </row>
    <row r="1089" spans="1:7" s="86" customFormat="1" ht="12.75" customHeight="1">
      <c r="A1089" s="83"/>
      <c r="B1089" s="91"/>
      <c r="C1089" s="87" t="s">
        <v>2457</v>
      </c>
      <c r="D1089" s="87">
        <v>0</v>
      </c>
      <c r="G1089" s="114"/>
    </row>
    <row r="1090" spans="1:7" s="86" customFormat="1" ht="12.75" customHeight="1">
      <c r="A1090" s="83"/>
      <c r="B1090" s="91"/>
      <c r="C1090" s="87" t="s">
        <v>2458</v>
      </c>
      <c r="D1090" s="87">
        <v>0</v>
      </c>
      <c r="G1090" s="114"/>
    </row>
    <row r="1091" spans="1:7" s="86" customFormat="1" ht="12.75" customHeight="1">
      <c r="A1091" s="83"/>
      <c r="B1091" s="91"/>
      <c r="C1091" s="87" t="s">
        <v>2459</v>
      </c>
      <c r="D1091" s="87">
        <v>0</v>
      </c>
      <c r="G1091" s="114"/>
    </row>
    <row r="1092" spans="1:7" s="86" customFormat="1" ht="12.75" customHeight="1">
      <c r="A1092" s="83"/>
      <c r="B1092" s="91"/>
      <c r="C1092" s="87" t="s">
        <v>2460</v>
      </c>
      <c r="D1092" s="87">
        <v>0</v>
      </c>
      <c r="G1092" s="114"/>
    </row>
    <row r="1093" spans="1:7" s="86" customFormat="1" ht="12.75" customHeight="1">
      <c r="A1093" s="83"/>
      <c r="B1093" s="91"/>
      <c r="C1093" s="87" t="s">
        <v>2461</v>
      </c>
      <c r="D1093" s="87">
        <v>0</v>
      </c>
      <c r="G1093" s="114"/>
    </row>
    <row r="1094" spans="1:7" s="86" customFormat="1" ht="12.75" customHeight="1">
      <c r="A1094" s="83"/>
      <c r="B1094" s="91"/>
      <c r="C1094" s="87" t="s">
        <v>2462</v>
      </c>
      <c r="D1094" s="87">
        <v>0</v>
      </c>
      <c r="G1094" s="114"/>
    </row>
    <row r="1095" spans="1:7" s="86" customFormat="1" ht="12.75" customHeight="1">
      <c r="A1095" s="83"/>
      <c r="B1095" s="91"/>
      <c r="C1095" s="87" t="s">
        <v>2463</v>
      </c>
      <c r="D1095" s="87">
        <v>0</v>
      </c>
      <c r="G1095" s="114"/>
    </row>
    <row r="1096" spans="1:7" s="86" customFormat="1" ht="12.75" customHeight="1">
      <c r="A1096" s="83"/>
      <c r="B1096" s="91"/>
      <c r="C1096" s="87" t="s">
        <v>2464</v>
      </c>
      <c r="D1096" s="87">
        <v>0</v>
      </c>
      <c r="G1096" s="114"/>
    </row>
    <row r="1097" spans="1:7" s="86" customFormat="1" ht="12.75" customHeight="1">
      <c r="A1097" s="83"/>
      <c r="B1097" s="91"/>
      <c r="C1097" s="87" t="s">
        <v>2465</v>
      </c>
      <c r="D1097" s="87">
        <v>0</v>
      </c>
      <c r="G1097" s="114"/>
    </row>
    <row r="1098" spans="1:7" s="86" customFormat="1" ht="12.75" customHeight="1">
      <c r="A1098" s="83"/>
      <c r="B1098" s="91"/>
      <c r="C1098" s="87" t="s">
        <v>2466</v>
      </c>
      <c r="D1098" s="87">
        <v>0</v>
      </c>
      <c r="G1098" s="114"/>
    </row>
    <row r="1099" spans="1:7" s="86" customFormat="1" ht="12.75" customHeight="1">
      <c r="A1099" s="83"/>
      <c r="B1099" s="91"/>
      <c r="C1099" s="87" t="s">
        <v>2467</v>
      </c>
      <c r="D1099" s="87">
        <v>0</v>
      </c>
      <c r="G1099" s="114"/>
    </row>
    <row r="1100" spans="1:7" s="86" customFormat="1" ht="12.75" customHeight="1">
      <c r="A1100" s="83"/>
      <c r="B1100" s="91"/>
      <c r="C1100" s="87" t="s">
        <v>2468</v>
      </c>
      <c r="D1100" s="87">
        <v>0</v>
      </c>
      <c r="G1100" s="114"/>
    </row>
    <row r="1101" spans="1:7" s="86" customFormat="1" ht="12.75" customHeight="1">
      <c r="A1101" s="83"/>
      <c r="B1101" s="91"/>
      <c r="C1101" s="87" t="s">
        <v>2469</v>
      </c>
      <c r="D1101" s="87">
        <v>0</v>
      </c>
      <c r="G1101" s="114"/>
    </row>
    <row r="1102" spans="1:7" s="86" customFormat="1" ht="12.75" customHeight="1">
      <c r="A1102" s="83"/>
      <c r="B1102" s="91"/>
      <c r="C1102" s="87" t="s">
        <v>2470</v>
      </c>
      <c r="D1102" s="87">
        <v>0</v>
      </c>
      <c r="G1102" s="114"/>
    </row>
    <row r="1103" spans="1:7" s="86" customFormat="1" ht="12.75" customHeight="1">
      <c r="A1103" s="83"/>
      <c r="B1103" s="91"/>
      <c r="C1103" s="87" t="s">
        <v>2471</v>
      </c>
      <c r="D1103" s="87">
        <v>0</v>
      </c>
      <c r="G1103" s="114"/>
    </row>
    <row r="1104" spans="1:7" s="86" customFormat="1" ht="12.75" customHeight="1">
      <c r="A1104" s="83"/>
      <c r="B1104" s="91"/>
      <c r="C1104" s="87" t="s">
        <v>2472</v>
      </c>
      <c r="D1104" s="87">
        <v>0</v>
      </c>
      <c r="G1104" s="114"/>
    </row>
    <row r="1105" spans="1:7" s="86" customFormat="1" ht="12.75" customHeight="1">
      <c r="A1105" s="83"/>
      <c r="B1105" s="91"/>
      <c r="C1105" s="87" t="s">
        <v>2473</v>
      </c>
      <c r="D1105" s="87">
        <v>0</v>
      </c>
      <c r="G1105" s="114"/>
    </row>
    <row r="1106" spans="1:7" s="86" customFormat="1" ht="12.75" customHeight="1">
      <c r="A1106" s="83"/>
      <c r="B1106" s="91"/>
      <c r="C1106" s="87" t="s">
        <v>2474</v>
      </c>
      <c r="D1106" s="87">
        <v>0</v>
      </c>
      <c r="G1106" s="114"/>
    </row>
    <row r="1107" spans="1:7" s="86" customFormat="1" ht="12.75" customHeight="1">
      <c r="A1107" s="83"/>
      <c r="B1107" s="91"/>
      <c r="C1107" s="87" t="s">
        <v>2475</v>
      </c>
      <c r="D1107" s="87">
        <v>0</v>
      </c>
      <c r="G1107" s="114"/>
    </row>
    <row r="1108" spans="1:7" s="86" customFormat="1" ht="12.75" customHeight="1">
      <c r="A1108" s="83"/>
      <c r="B1108" s="91"/>
      <c r="C1108" s="87" t="s">
        <v>2476</v>
      </c>
      <c r="D1108" s="87">
        <v>0</v>
      </c>
      <c r="G1108" s="114"/>
    </row>
    <row r="1109" spans="1:7" s="86" customFormat="1" ht="12.75" customHeight="1">
      <c r="A1109" s="83"/>
      <c r="B1109" s="91"/>
      <c r="C1109" s="87" t="s">
        <v>2477</v>
      </c>
      <c r="D1109" s="87">
        <v>0</v>
      </c>
      <c r="G1109" s="114"/>
    </row>
    <row r="1110" spans="1:7" s="86" customFormat="1" ht="12.75" customHeight="1">
      <c r="A1110" s="83"/>
      <c r="B1110" s="91"/>
      <c r="C1110" s="87" t="s">
        <v>2478</v>
      </c>
      <c r="D1110" s="87">
        <v>0</v>
      </c>
      <c r="G1110" s="114"/>
    </row>
    <row r="1111" spans="1:7" s="86" customFormat="1" ht="12.75" customHeight="1">
      <c r="A1111" s="83"/>
      <c r="B1111" s="91"/>
      <c r="C1111" s="87" t="s">
        <v>2479</v>
      </c>
      <c r="D1111" s="87">
        <v>0</v>
      </c>
      <c r="G1111" s="114"/>
    </row>
    <row r="1112" spans="1:7" s="86" customFormat="1" ht="12.75" customHeight="1">
      <c r="A1112" s="83"/>
      <c r="B1112" s="91"/>
      <c r="C1112" s="87" t="s">
        <v>2480</v>
      </c>
      <c r="D1112" s="87">
        <v>0</v>
      </c>
      <c r="G1112" s="114"/>
    </row>
    <row r="1113" spans="1:7" s="86" customFormat="1" ht="12.75" customHeight="1">
      <c r="A1113" s="83"/>
      <c r="B1113" s="91"/>
      <c r="C1113" s="87" t="s">
        <v>2481</v>
      </c>
      <c r="D1113" s="87">
        <v>0</v>
      </c>
      <c r="G1113" s="114"/>
    </row>
    <row r="1114" spans="1:7" s="86" customFormat="1" ht="12.75" customHeight="1">
      <c r="A1114" s="83"/>
      <c r="B1114" s="91"/>
      <c r="C1114" s="87" t="s">
        <v>2482</v>
      </c>
      <c r="D1114" s="87">
        <v>0</v>
      </c>
      <c r="G1114" s="114"/>
    </row>
    <row r="1115" spans="1:7" s="86" customFormat="1" ht="12.75" customHeight="1">
      <c r="A1115" s="83"/>
      <c r="B1115" s="91"/>
      <c r="C1115" s="87" t="s">
        <v>2483</v>
      </c>
      <c r="D1115" s="87">
        <v>0</v>
      </c>
      <c r="G1115" s="114"/>
    </row>
    <row r="1116" spans="1:7" s="86" customFormat="1" ht="12.75" customHeight="1">
      <c r="A1116" s="83"/>
      <c r="B1116" s="91"/>
      <c r="C1116" s="87" t="s">
        <v>2484</v>
      </c>
      <c r="D1116" s="87">
        <v>0</v>
      </c>
      <c r="G1116" s="114"/>
    </row>
    <row r="1117" spans="1:7" s="86" customFormat="1" ht="12.75" customHeight="1">
      <c r="A1117" s="83"/>
      <c r="B1117" s="91"/>
      <c r="C1117" s="87" t="s">
        <v>2485</v>
      </c>
      <c r="D1117" s="87">
        <v>0</v>
      </c>
      <c r="G1117" s="114"/>
    </row>
    <row r="1118" spans="1:7" s="86" customFormat="1" ht="12.75" customHeight="1">
      <c r="A1118" s="83"/>
      <c r="B1118" s="91"/>
      <c r="C1118" s="87" t="s">
        <v>2486</v>
      </c>
      <c r="D1118" s="87">
        <v>0</v>
      </c>
      <c r="G1118" s="114"/>
    </row>
    <row r="1119" spans="1:7" s="86" customFormat="1" ht="12.75" customHeight="1">
      <c r="A1119" s="83"/>
      <c r="B1119" s="91"/>
      <c r="C1119" s="87" t="s">
        <v>2487</v>
      </c>
      <c r="D1119" s="87">
        <v>0</v>
      </c>
      <c r="G1119" s="114"/>
    </row>
    <row r="1120" spans="1:7" s="86" customFormat="1" ht="12.75" customHeight="1">
      <c r="A1120" s="83"/>
      <c r="B1120" s="91"/>
      <c r="C1120" s="87" t="s">
        <v>2488</v>
      </c>
      <c r="D1120" s="87">
        <v>0</v>
      </c>
      <c r="G1120" s="114"/>
    </row>
    <row r="1121" spans="1:7" s="86" customFormat="1" ht="12.75" customHeight="1">
      <c r="A1121" s="83"/>
      <c r="B1121" s="91"/>
      <c r="C1121" s="87" t="s">
        <v>2489</v>
      </c>
      <c r="D1121" s="87">
        <v>0</v>
      </c>
      <c r="G1121" s="114"/>
    </row>
    <row r="1122" spans="1:7" s="86" customFormat="1" ht="12.75" customHeight="1">
      <c r="A1122" s="83"/>
      <c r="B1122" s="91"/>
      <c r="C1122" s="87" t="s">
        <v>2490</v>
      </c>
      <c r="D1122" s="87">
        <v>0</v>
      </c>
      <c r="G1122" s="114"/>
    </row>
    <row r="1123" spans="1:7" s="86" customFormat="1" ht="12.75" customHeight="1">
      <c r="A1123" s="83"/>
      <c r="B1123" s="91"/>
      <c r="C1123" s="87" t="s">
        <v>2491</v>
      </c>
      <c r="D1123" s="87">
        <v>0</v>
      </c>
      <c r="G1123" s="114"/>
    </row>
    <row r="1124" spans="1:7" s="86" customFormat="1" ht="12.75" customHeight="1">
      <c r="A1124" s="83"/>
      <c r="B1124" s="91"/>
      <c r="C1124" s="87" t="s">
        <v>2492</v>
      </c>
      <c r="D1124" s="87">
        <v>0</v>
      </c>
      <c r="G1124" s="114"/>
    </row>
    <row r="1125" spans="1:7" s="86" customFormat="1" ht="12.75" customHeight="1">
      <c r="A1125" s="83"/>
      <c r="B1125" s="91"/>
      <c r="C1125" s="87" t="s">
        <v>2493</v>
      </c>
      <c r="D1125" s="87">
        <v>0</v>
      </c>
      <c r="G1125" s="114"/>
    </row>
    <row r="1126" spans="1:7" s="86" customFormat="1" ht="12.75" customHeight="1">
      <c r="A1126" s="83"/>
      <c r="B1126" s="91"/>
      <c r="C1126" s="87" t="s">
        <v>2494</v>
      </c>
      <c r="D1126" s="87">
        <v>0</v>
      </c>
      <c r="G1126" s="114"/>
    </row>
    <row r="1127" spans="1:7" s="86" customFormat="1" ht="12.75" customHeight="1">
      <c r="A1127" s="83"/>
      <c r="B1127" s="91"/>
      <c r="C1127" s="87" t="s">
        <v>2495</v>
      </c>
      <c r="D1127" s="87">
        <v>0</v>
      </c>
      <c r="G1127" s="114"/>
    </row>
    <row r="1128" spans="1:7" s="86" customFormat="1" ht="12.75" customHeight="1">
      <c r="A1128" s="83"/>
      <c r="B1128" s="91"/>
      <c r="C1128" s="87" t="s">
        <v>2496</v>
      </c>
      <c r="D1128" s="87">
        <v>0</v>
      </c>
      <c r="G1128" s="114"/>
    </row>
    <row r="1129" spans="1:7" s="86" customFormat="1" ht="12.75" customHeight="1">
      <c r="A1129" s="83"/>
      <c r="B1129" s="91"/>
      <c r="C1129" s="87" t="s">
        <v>2497</v>
      </c>
      <c r="D1129" s="87">
        <v>0</v>
      </c>
      <c r="G1129" s="114"/>
    </row>
    <row r="1130" spans="1:7" s="86" customFormat="1" ht="12.75" customHeight="1">
      <c r="A1130" s="83"/>
      <c r="B1130" s="91"/>
      <c r="C1130" s="87" t="s">
        <v>2498</v>
      </c>
      <c r="D1130" s="87">
        <v>0</v>
      </c>
      <c r="G1130" s="114"/>
    </row>
    <row r="1131" spans="1:7" s="86" customFormat="1" ht="12.75" customHeight="1">
      <c r="A1131" s="83"/>
      <c r="B1131" s="91"/>
      <c r="C1131" s="87" t="s">
        <v>2499</v>
      </c>
      <c r="D1131" s="87">
        <v>0</v>
      </c>
      <c r="G1131" s="114"/>
    </row>
    <row r="1132" spans="1:7" s="86" customFormat="1" ht="12.75" customHeight="1">
      <c r="A1132" s="83"/>
      <c r="B1132" s="91"/>
      <c r="C1132" s="87" t="s">
        <v>2500</v>
      </c>
      <c r="D1132" s="87">
        <v>0</v>
      </c>
      <c r="G1132" s="114"/>
    </row>
    <row r="1133" spans="1:7" s="86" customFormat="1" ht="12.75" customHeight="1">
      <c r="A1133" s="83"/>
      <c r="B1133" s="91"/>
      <c r="C1133" s="87" t="s">
        <v>2501</v>
      </c>
      <c r="D1133" s="87">
        <v>0</v>
      </c>
      <c r="G1133" s="114"/>
    </row>
    <row r="1134" spans="1:7" s="86" customFormat="1" ht="12.75" customHeight="1">
      <c r="A1134" s="83"/>
      <c r="B1134" s="91"/>
      <c r="C1134" s="87" t="s">
        <v>2502</v>
      </c>
      <c r="D1134" s="87">
        <v>0</v>
      </c>
      <c r="G1134" s="114"/>
    </row>
    <row r="1135" spans="1:7" s="86" customFormat="1" ht="12.75" customHeight="1">
      <c r="A1135" s="83"/>
      <c r="B1135" s="91"/>
      <c r="C1135" s="87" t="s">
        <v>2503</v>
      </c>
      <c r="D1135" s="87">
        <v>0</v>
      </c>
      <c r="G1135" s="114"/>
    </row>
    <row r="1136" spans="1:7" s="86" customFormat="1" ht="12.75" customHeight="1">
      <c r="A1136" s="83"/>
      <c r="B1136" s="91"/>
      <c r="C1136" s="87" t="s">
        <v>2504</v>
      </c>
      <c r="D1136" s="87">
        <v>0</v>
      </c>
      <c r="G1136" s="114"/>
    </row>
    <row r="1137" spans="1:7" s="86" customFormat="1" ht="12.75" customHeight="1">
      <c r="A1137" s="83"/>
      <c r="B1137" s="91"/>
      <c r="C1137" s="87" t="s">
        <v>2505</v>
      </c>
      <c r="D1137" s="87">
        <v>0</v>
      </c>
      <c r="G1137" s="114"/>
    </row>
    <row r="1138" spans="1:7" s="86" customFormat="1" ht="12.75" customHeight="1">
      <c r="A1138" s="83"/>
      <c r="B1138" s="91"/>
      <c r="C1138" s="87" t="s">
        <v>2506</v>
      </c>
      <c r="D1138" s="87">
        <v>0</v>
      </c>
      <c r="G1138" s="114"/>
    </row>
    <row r="1139" spans="1:7" s="86" customFormat="1" ht="12.75" customHeight="1">
      <c r="A1139" s="83"/>
      <c r="B1139" s="91"/>
      <c r="C1139" s="87" t="s">
        <v>2507</v>
      </c>
      <c r="D1139" s="87">
        <v>0</v>
      </c>
      <c r="G1139" s="114"/>
    </row>
    <row r="1140" spans="1:7" s="86" customFormat="1" ht="12.75" customHeight="1">
      <c r="A1140" s="83"/>
      <c r="B1140" s="91"/>
      <c r="C1140" s="87" t="s">
        <v>2508</v>
      </c>
      <c r="D1140" s="87">
        <v>0</v>
      </c>
      <c r="G1140" s="114"/>
    </row>
    <row r="1141" spans="1:7" s="86" customFormat="1" ht="12.75" customHeight="1">
      <c r="A1141" s="83"/>
      <c r="B1141" s="91"/>
      <c r="C1141" s="87" t="s">
        <v>2509</v>
      </c>
      <c r="D1141" s="87">
        <v>0</v>
      </c>
      <c r="G1141" s="114"/>
    </row>
    <row r="1142" spans="1:7" s="86" customFormat="1" ht="12.75" customHeight="1">
      <c r="A1142" s="83"/>
      <c r="B1142" s="91"/>
      <c r="C1142" s="87" t="s">
        <v>2510</v>
      </c>
      <c r="D1142" s="87">
        <v>0</v>
      </c>
      <c r="G1142" s="114"/>
    </row>
    <row r="1143" spans="1:7" s="86" customFormat="1" ht="12.75" customHeight="1">
      <c r="A1143" s="83"/>
      <c r="B1143" s="91"/>
      <c r="C1143" s="87" t="s">
        <v>2511</v>
      </c>
      <c r="D1143" s="87">
        <v>0</v>
      </c>
      <c r="G1143" s="114"/>
    </row>
    <row r="1144" spans="1:7" s="86" customFormat="1" ht="12.75" customHeight="1">
      <c r="A1144" s="83"/>
      <c r="B1144" s="91"/>
      <c r="C1144" s="87" t="s">
        <v>2512</v>
      </c>
      <c r="D1144" s="87">
        <v>0</v>
      </c>
      <c r="G1144" s="114"/>
    </row>
    <row r="1145" spans="1:7" s="86" customFormat="1" ht="12.75" customHeight="1">
      <c r="A1145" s="83"/>
      <c r="B1145" s="91"/>
      <c r="C1145" s="87" t="s">
        <v>2513</v>
      </c>
      <c r="D1145" s="87">
        <v>0</v>
      </c>
      <c r="G1145" s="114"/>
    </row>
    <row r="1146" spans="1:7" s="86" customFormat="1" ht="12.75" customHeight="1">
      <c r="A1146" s="83"/>
      <c r="B1146" s="91"/>
      <c r="C1146" s="87" t="s">
        <v>2514</v>
      </c>
      <c r="D1146" s="87">
        <v>0</v>
      </c>
      <c r="G1146" s="114"/>
    </row>
    <row r="1147" spans="1:7" s="86" customFormat="1" ht="12.75" customHeight="1">
      <c r="A1147" s="83"/>
      <c r="B1147" s="91"/>
      <c r="C1147" s="87" t="s">
        <v>2515</v>
      </c>
      <c r="D1147" s="87">
        <v>0</v>
      </c>
      <c r="G1147" s="114"/>
    </row>
    <row r="1148" spans="1:7" s="86" customFormat="1" ht="12.75" customHeight="1">
      <c r="A1148" s="83"/>
      <c r="B1148" s="91"/>
      <c r="C1148" s="87" t="s">
        <v>2516</v>
      </c>
      <c r="D1148" s="87">
        <v>0</v>
      </c>
      <c r="G1148" s="114"/>
    </row>
    <row r="1149" spans="1:7" s="86" customFormat="1" ht="12.75" customHeight="1">
      <c r="A1149" s="83"/>
      <c r="B1149" s="91"/>
      <c r="C1149" s="87" t="s">
        <v>2517</v>
      </c>
      <c r="D1149" s="87">
        <v>0</v>
      </c>
      <c r="G1149" s="114"/>
    </row>
    <row r="1150" spans="1:7" s="86" customFormat="1" ht="12.75" customHeight="1">
      <c r="A1150" s="83"/>
      <c r="B1150" s="91"/>
      <c r="C1150" s="87" t="s">
        <v>2518</v>
      </c>
      <c r="D1150" s="87">
        <v>0</v>
      </c>
      <c r="G1150" s="114"/>
    </row>
    <row r="1151" spans="1:7" s="86" customFormat="1" ht="12.75" customHeight="1">
      <c r="A1151" s="83"/>
      <c r="B1151" s="91"/>
      <c r="C1151" s="87" t="s">
        <v>2519</v>
      </c>
      <c r="D1151" s="87">
        <v>0</v>
      </c>
      <c r="G1151" s="114"/>
    </row>
    <row r="1152" spans="1:7" s="86" customFormat="1" ht="12.75" customHeight="1">
      <c r="A1152" s="83"/>
      <c r="B1152" s="91"/>
      <c r="C1152" s="87" t="s">
        <v>2520</v>
      </c>
      <c r="D1152" s="87">
        <v>0</v>
      </c>
      <c r="G1152" s="114"/>
    </row>
    <row r="1153" spans="1:7" s="86" customFormat="1" ht="12.75" customHeight="1">
      <c r="A1153" s="83"/>
      <c r="B1153" s="91"/>
      <c r="C1153" s="87" t="s">
        <v>2521</v>
      </c>
      <c r="D1153" s="87">
        <v>0</v>
      </c>
      <c r="G1153" s="114"/>
    </row>
    <row r="1154" spans="1:7" s="86" customFormat="1" ht="12.75" customHeight="1">
      <c r="A1154" s="83"/>
      <c r="B1154" s="91"/>
      <c r="C1154" s="87" t="s">
        <v>2169</v>
      </c>
      <c r="D1154" s="87">
        <v>0</v>
      </c>
      <c r="G1154" s="114"/>
    </row>
    <row r="1155" spans="1:7" s="86" customFormat="1" ht="12.75" customHeight="1">
      <c r="A1155" s="83"/>
      <c r="B1155" s="91"/>
      <c r="C1155" s="87" t="s">
        <v>2522</v>
      </c>
      <c r="D1155" s="87">
        <v>0</v>
      </c>
      <c r="G1155" s="114"/>
    </row>
    <row r="1156" spans="1:7" s="86" customFormat="1" ht="12.75" customHeight="1">
      <c r="A1156" s="83"/>
      <c r="B1156" s="91"/>
      <c r="C1156" s="87" t="s">
        <v>2523</v>
      </c>
      <c r="D1156" s="87">
        <v>0</v>
      </c>
      <c r="G1156" s="114"/>
    </row>
    <row r="1157" spans="1:7" s="86" customFormat="1" ht="12.75" customHeight="1">
      <c r="A1157" s="83"/>
      <c r="B1157" s="91"/>
      <c r="C1157" s="87" t="s">
        <v>2524</v>
      </c>
      <c r="D1157" s="87">
        <v>0</v>
      </c>
      <c r="G1157" s="114"/>
    </row>
    <row r="1158" spans="1:7" s="86" customFormat="1" ht="12.75" customHeight="1">
      <c r="A1158" s="83"/>
      <c r="B1158" s="91"/>
      <c r="C1158" s="87" t="s">
        <v>2525</v>
      </c>
      <c r="D1158" s="87">
        <v>1983</v>
      </c>
      <c r="G1158" s="114"/>
    </row>
    <row r="1159" spans="1:7" s="86" customFormat="1" ht="12.75" customHeight="1">
      <c r="A1159" s="83"/>
      <c r="B1159" s="91"/>
      <c r="C1159" s="87" t="s">
        <v>2526</v>
      </c>
      <c r="D1159" s="87">
        <v>1866</v>
      </c>
      <c r="G1159" s="114"/>
    </row>
    <row r="1160" spans="1:7" s="86" customFormat="1" ht="12.75" customHeight="1">
      <c r="A1160" s="83"/>
      <c r="B1160" s="91"/>
      <c r="C1160" s="87" t="s">
        <v>1861</v>
      </c>
      <c r="D1160" s="87">
        <v>147</v>
      </c>
      <c r="G1160" s="114"/>
    </row>
    <row r="1161" spans="1:7" s="86" customFormat="1" ht="12.75" customHeight="1">
      <c r="A1161" s="83"/>
      <c r="B1161" s="91"/>
      <c r="C1161" s="87" t="s">
        <v>1862</v>
      </c>
      <c r="D1161" s="87">
        <v>0</v>
      </c>
      <c r="G1161" s="114"/>
    </row>
    <row r="1162" spans="1:7" s="86" customFormat="1" ht="12.75" customHeight="1">
      <c r="A1162" s="83"/>
      <c r="B1162" s="91"/>
      <c r="C1162" s="87" t="s">
        <v>1863</v>
      </c>
      <c r="D1162" s="87">
        <v>0</v>
      </c>
      <c r="G1162" s="114"/>
    </row>
    <row r="1163" spans="1:7" s="86" customFormat="1" ht="12.75" customHeight="1">
      <c r="A1163" s="83"/>
      <c r="B1163" s="91"/>
      <c r="C1163" s="87" t="s">
        <v>2527</v>
      </c>
      <c r="D1163" s="87">
        <v>0</v>
      </c>
      <c r="G1163" s="114"/>
    </row>
    <row r="1164" spans="1:7" s="86" customFormat="1" ht="12.75" customHeight="1">
      <c r="A1164" s="83"/>
      <c r="B1164" s="91"/>
      <c r="C1164" s="87" t="s">
        <v>2528</v>
      </c>
      <c r="D1164" s="87">
        <v>0</v>
      </c>
      <c r="G1164" s="114"/>
    </row>
    <row r="1165" spans="1:7" s="86" customFormat="1" ht="12.75" customHeight="1">
      <c r="A1165" s="83"/>
      <c r="B1165" s="91"/>
      <c r="C1165" s="87" t="s">
        <v>2529</v>
      </c>
      <c r="D1165" s="87">
        <v>0</v>
      </c>
      <c r="G1165" s="114"/>
    </row>
    <row r="1166" spans="1:7" s="86" customFormat="1" ht="12.75" customHeight="1">
      <c r="A1166" s="83"/>
      <c r="B1166" s="91"/>
      <c r="C1166" s="87" t="s">
        <v>2530</v>
      </c>
      <c r="D1166" s="87">
        <v>0</v>
      </c>
      <c r="G1166" s="114"/>
    </row>
    <row r="1167" spans="1:7" s="86" customFormat="1" ht="12.75" customHeight="1">
      <c r="A1167" s="83"/>
      <c r="B1167" s="91"/>
      <c r="C1167" s="87" t="s">
        <v>2531</v>
      </c>
      <c r="D1167" s="87">
        <v>0</v>
      </c>
      <c r="G1167" s="114"/>
    </row>
    <row r="1168" spans="1:7" s="86" customFormat="1" ht="12.75" customHeight="1">
      <c r="A1168" s="83"/>
      <c r="B1168" s="91"/>
      <c r="C1168" s="87" t="s">
        <v>2532</v>
      </c>
      <c r="D1168" s="87">
        <v>0</v>
      </c>
      <c r="G1168" s="114"/>
    </row>
    <row r="1169" spans="1:7" s="86" customFormat="1" ht="12.75" customHeight="1">
      <c r="A1169" s="83"/>
      <c r="B1169" s="91"/>
      <c r="C1169" s="87" t="s">
        <v>2533</v>
      </c>
      <c r="D1169" s="87">
        <v>0</v>
      </c>
      <c r="G1169" s="114"/>
    </row>
    <row r="1170" spans="1:7" s="86" customFormat="1" ht="12.75" customHeight="1">
      <c r="A1170" s="83"/>
      <c r="B1170" s="91"/>
      <c r="C1170" s="87" t="s">
        <v>2534</v>
      </c>
      <c r="D1170" s="87">
        <v>0</v>
      </c>
      <c r="G1170" s="114"/>
    </row>
    <row r="1171" spans="1:7" s="86" customFormat="1" ht="12.75" customHeight="1">
      <c r="A1171" s="83"/>
      <c r="B1171" s="91"/>
      <c r="C1171" s="87" t="s">
        <v>2535</v>
      </c>
      <c r="D1171" s="87">
        <v>0</v>
      </c>
      <c r="G1171" s="114"/>
    </row>
    <row r="1172" spans="1:7" s="86" customFormat="1" ht="12.75" customHeight="1">
      <c r="A1172" s="83"/>
      <c r="B1172" s="91"/>
      <c r="C1172" s="87" t="s">
        <v>2536</v>
      </c>
      <c r="D1172" s="87">
        <v>0</v>
      </c>
      <c r="G1172" s="114"/>
    </row>
    <row r="1173" spans="1:7" s="86" customFormat="1" ht="12.75" customHeight="1">
      <c r="A1173" s="83"/>
      <c r="B1173" s="91"/>
      <c r="C1173" s="87" t="s">
        <v>2537</v>
      </c>
      <c r="D1173" s="87">
        <v>0</v>
      </c>
      <c r="G1173" s="114"/>
    </row>
    <row r="1174" spans="1:7" s="86" customFormat="1" ht="12.75" customHeight="1">
      <c r="A1174" s="83"/>
      <c r="B1174" s="91"/>
      <c r="C1174" s="87" t="s">
        <v>2538</v>
      </c>
      <c r="D1174" s="87">
        <v>0</v>
      </c>
      <c r="G1174" s="114"/>
    </row>
    <row r="1175" spans="1:7" s="86" customFormat="1" ht="12.75" customHeight="1">
      <c r="A1175" s="83"/>
      <c r="B1175" s="91"/>
      <c r="C1175" s="87" t="s">
        <v>2539</v>
      </c>
      <c r="D1175" s="87">
        <v>0</v>
      </c>
      <c r="G1175" s="114"/>
    </row>
    <row r="1176" spans="1:7" s="86" customFormat="1" ht="12.75" customHeight="1">
      <c r="A1176" s="83"/>
      <c r="B1176" s="91"/>
      <c r="C1176" s="87" t="s">
        <v>2540</v>
      </c>
      <c r="D1176" s="87">
        <v>0</v>
      </c>
      <c r="G1176" s="114"/>
    </row>
    <row r="1177" spans="1:7" s="86" customFormat="1" ht="12.75" customHeight="1">
      <c r="A1177" s="83"/>
      <c r="B1177" s="91"/>
      <c r="C1177" s="87" t="s">
        <v>2541</v>
      </c>
      <c r="D1177" s="87">
        <v>18</v>
      </c>
      <c r="G1177" s="114"/>
    </row>
    <row r="1178" spans="1:7" s="86" customFormat="1" ht="12.75" customHeight="1">
      <c r="A1178" s="83"/>
      <c r="B1178" s="91"/>
      <c r="C1178" s="87" t="s">
        <v>2143</v>
      </c>
      <c r="D1178" s="87">
        <v>0</v>
      </c>
      <c r="G1178" s="114"/>
    </row>
    <row r="1179" spans="1:7" s="86" customFormat="1" ht="12.75" customHeight="1">
      <c r="A1179" s="83"/>
      <c r="B1179" s="91"/>
      <c r="C1179" s="87" t="s">
        <v>2542</v>
      </c>
      <c r="D1179" s="87">
        <v>1701</v>
      </c>
      <c r="G1179" s="114"/>
    </row>
    <row r="1180" spans="1:7" s="86" customFormat="1" ht="12.75" customHeight="1">
      <c r="A1180" s="83"/>
      <c r="B1180" s="91"/>
      <c r="C1180" s="87" t="s">
        <v>2543</v>
      </c>
      <c r="D1180" s="87">
        <v>0</v>
      </c>
      <c r="G1180" s="114"/>
    </row>
    <row r="1181" spans="1:7" s="86" customFormat="1" ht="12.75" customHeight="1">
      <c r="A1181" s="83"/>
      <c r="B1181" s="91"/>
      <c r="C1181" s="87" t="s">
        <v>1861</v>
      </c>
      <c r="D1181" s="87">
        <v>0</v>
      </c>
      <c r="G1181" s="114"/>
    </row>
    <row r="1182" spans="1:7" s="86" customFormat="1" ht="12.75" customHeight="1">
      <c r="A1182" s="83"/>
      <c r="B1182" s="91"/>
      <c r="C1182" s="87" t="s">
        <v>1862</v>
      </c>
      <c r="D1182" s="87">
        <v>0</v>
      </c>
      <c r="G1182" s="114"/>
    </row>
    <row r="1183" spans="1:7" s="86" customFormat="1" ht="12.75" customHeight="1">
      <c r="A1183" s="83"/>
      <c r="B1183" s="91"/>
      <c r="C1183" s="87" t="s">
        <v>1863</v>
      </c>
      <c r="D1183" s="87">
        <v>0</v>
      </c>
      <c r="G1183" s="114"/>
    </row>
    <row r="1184" spans="1:7" s="86" customFormat="1" ht="12.75" customHeight="1">
      <c r="A1184" s="83"/>
      <c r="B1184" s="91"/>
      <c r="C1184" s="87" t="s">
        <v>2544</v>
      </c>
      <c r="D1184" s="87">
        <v>0</v>
      </c>
      <c r="G1184" s="114"/>
    </row>
    <row r="1185" spans="1:7" s="86" customFormat="1" ht="12.75" customHeight="1">
      <c r="A1185" s="83"/>
      <c r="B1185" s="91"/>
      <c r="C1185" s="87" t="s">
        <v>2545</v>
      </c>
      <c r="D1185" s="87">
        <v>0</v>
      </c>
      <c r="G1185" s="114"/>
    </row>
    <row r="1186" spans="1:7" s="86" customFormat="1" ht="12.75" customHeight="1">
      <c r="A1186" s="83"/>
      <c r="B1186" s="91"/>
      <c r="C1186" s="87" t="s">
        <v>2546</v>
      </c>
      <c r="D1186" s="87">
        <v>0</v>
      </c>
      <c r="G1186" s="114"/>
    </row>
    <row r="1187" spans="1:7" s="86" customFormat="1" ht="12.75" customHeight="1">
      <c r="A1187" s="83"/>
      <c r="B1187" s="91"/>
      <c r="C1187" s="87" t="s">
        <v>2547</v>
      </c>
      <c r="D1187" s="87">
        <v>0</v>
      </c>
      <c r="G1187" s="114"/>
    </row>
    <row r="1188" spans="1:7" s="86" customFormat="1" ht="12.75" customHeight="1">
      <c r="A1188" s="83"/>
      <c r="B1188" s="91"/>
      <c r="C1188" s="87" t="s">
        <v>2548</v>
      </c>
      <c r="D1188" s="87">
        <v>0</v>
      </c>
      <c r="G1188" s="114"/>
    </row>
    <row r="1189" spans="1:7" s="86" customFormat="1" ht="12.75" customHeight="1">
      <c r="A1189" s="83"/>
      <c r="B1189" s="91"/>
      <c r="C1189" s="87" t="s">
        <v>2549</v>
      </c>
      <c r="D1189" s="87">
        <v>0</v>
      </c>
      <c r="G1189" s="114"/>
    </row>
    <row r="1190" spans="1:7" s="86" customFormat="1" ht="12.75" customHeight="1">
      <c r="A1190" s="83"/>
      <c r="B1190" s="91"/>
      <c r="C1190" s="87" t="s">
        <v>2550</v>
      </c>
      <c r="D1190" s="87">
        <v>0</v>
      </c>
      <c r="G1190" s="114"/>
    </row>
    <row r="1191" spans="1:7" s="86" customFormat="1" ht="12.75" customHeight="1">
      <c r="A1191" s="83"/>
      <c r="B1191" s="91"/>
      <c r="C1191" s="87" t="s">
        <v>2551</v>
      </c>
      <c r="D1191" s="87">
        <v>0</v>
      </c>
      <c r="G1191" s="114"/>
    </row>
    <row r="1192" spans="1:7" s="86" customFormat="1" ht="12.75" customHeight="1">
      <c r="A1192" s="83"/>
      <c r="B1192" s="91"/>
      <c r="C1192" s="87" t="s">
        <v>2552</v>
      </c>
      <c r="D1192" s="87">
        <v>0</v>
      </c>
      <c r="G1192" s="114"/>
    </row>
    <row r="1193" spans="1:7" s="86" customFormat="1" ht="12.75" customHeight="1">
      <c r="A1193" s="83"/>
      <c r="B1193" s="91"/>
      <c r="C1193" s="87" t="s">
        <v>2553</v>
      </c>
      <c r="D1193" s="87">
        <v>0</v>
      </c>
      <c r="G1193" s="114"/>
    </row>
    <row r="1194" spans="1:7" s="86" customFormat="1" ht="12.75" customHeight="1">
      <c r="A1194" s="83"/>
      <c r="B1194" s="91"/>
      <c r="C1194" s="87" t="s">
        <v>2554</v>
      </c>
      <c r="D1194" s="87">
        <v>0</v>
      </c>
      <c r="G1194" s="114"/>
    </row>
    <row r="1195" spans="1:7" s="86" customFormat="1" ht="12.75" customHeight="1">
      <c r="A1195" s="83"/>
      <c r="B1195" s="91"/>
      <c r="C1195" s="87" t="s">
        <v>2555</v>
      </c>
      <c r="D1195" s="87">
        <v>0</v>
      </c>
      <c r="G1195" s="114"/>
    </row>
    <row r="1196" spans="1:7" s="86" customFormat="1" ht="12.75" customHeight="1">
      <c r="A1196" s="83"/>
      <c r="B1196" s="91"/>
      <c r="C1196" s="87" t="s">
        <v>2556</v>
      </c>
      <c r="D1196" s="87">
        <v>0</v>
      </c>
      <c r="G1196" s="114"/>
    </row>
    <row r="1197" spans="1:7" s="86" customFormat="1" ht="12.75" customHeight="1">
      <c r="A1197" s="83"/>
      <c r="B1197" s="91"/>
      <c r="C1197" s="87" t="s">
        <v>2557</v>
      </c>
      <c r="D1197" s="87">
        <v>0</v>
      </c>
      <c r="G1197" s="114"/>
    </row>
    <row r="1198" spans="1:7" s="86" customFormat="1" ht="12.75" customHeight="1">
      <c r="A1198" s="83"/>
      <c r="B1198" s="91"/>
      <c r="C1198" s="87" t="s">
        <v>2143</v>
      </c>
      <c r="D1198" s="87">
        <v>0</v>
      </c>
      <c r="G1198" s="114"/>
    </row>
    <row r="1199" spans="1:7" s="86" customFormat="1" ht="12.75" customHeight="1">
      <c r="A1199" s="83"/>
      <c r="B1199" s="91"/>
      <c r="C1199" s="87" t="s">
        <v>2558</v>
      </c>
      <c r="D1199" s="87">
        <v>0</v>
      </c>
      <c r="G1199" s="114"/>
    </row>
    <row r="1200" spans="1:7" s="86" customFormat="1" ht="12.75" customHeight="1">
      <c r="A1200" s="83"/>
      <c r="B1200" s="91"/>
      <c r="C1200" s="87" t="s">
        <v>2559</v>
      </c>
      <c r="D1200" s="87">
        <v>102</v>
      </c>
      <c r="G1200" s="114"/>
    </row>
    <row r="1201" spans="1:7" s="86" customFormat="1" ht="12.75" customHeight="1">
      <c r="A1201" s="83"/>
      <c r="B1201" s="91"/>
      <c r="C1201" s="87" t="s">
        <v>1861</v>
      </c>
      <c r="D1201" s="87">
        <v>0</v>
      </c>
      <c r="G1201" s="114"/>
    </row>
    <row r="1202" spans="1:7" s="86" customFormat="1" ht="12.75" customHeight="1">
      <c r="A1202" s="83"/>
      <c r="B1202" s="91"/>
      <c r="C1202" s="87" t="s">
        <v>1862</v>
      </c>
      <c r="D1202" s="87">
        <v>0</v>
      </c>
      <c r="G1202" s="114"/>
    </row>
    <row r="1203" spans="1:7" s="86" customFormat="1" ht="12.75" customHeight="1">
      <c r="A1203" s="83"/>
      <c r="B1203" s="91"/>
      <c r="C1203" s="87" t="s">
        <v>1863</v>
      </c>
      <c r="D1203" s="87">
        <v>0</v>
      </c>
      <c r="G1203" s="114"/>
    </row>
    <row r="1204" spans="1:7" s="86" customFormat="1" ht="12.75" customHeight="1">
      <c r="A1204" s="83"/>
      <c r="B1204" s="91"/>
      <c r="C1204" s="87" t="s">
        <v>2560</v>
      </c>
      <c r="D1204" s="87">
        <v>0</v>
      </c>
      <c r="G1204" s="114"/>
    </row>
    <row r="1205" spans="1:7" s="86" customFormat="1" ht="12.75" customHeight="1">
      <c r="A1205" s="83"/>
      <c r="B1205" s="91"/>
      <c r="C1205" s="87" t="s">
        <v>2561</v>
      </c>
      <c r="D1205" s="87">
        <v>0</v>
      </c>
      <c r="G1205" s="114"/>
    </row>
    <row r="1206" spans="1:7" s="86" customFormat="1" ht="12.75" customHeight="1">
      <c r="A1206" s="83"/>
      <c r="B1206" s="91"/>
      <c r="C1206" s="87" t="s">
        <v>2562</v>
      </c>
      <c r="D1206" s="87">
        <v>0</v>
      </c>
      <c r="G1206" s="114"/>
    </row>
    <row r="1207" spans="1:7" s="86" customFormat="1" ht="12.75" customHeight="1">
      <c r="A1207" s="83"/>
      <c r="B1207" s="91"/>
      <c r="C1207" s="87" t="s">
        <v>2143</v>
      </c>
      <c r="D1207" s="87">
        <v>0</v>
      </c>
      <c r="G1207" s="114"/>
    </row>
    <row r="1208" spans="1:7" s="86" customFormat="1" ht="12.75" customHeight="1">
      <c r="A1208" s="83"/>
      <c r="B1208" s="91"/>
      <c r="C1208" s="87" t="s">
        <v>2563</v>
      </c>
      <c r="D1208" s="87">
        <v>102</v>
      </c>
      <c r="G1208" s="114"/>
    </row>
    <row r="1209" spans="1:7" s="86" customFormat="1" ht="12.75" customHeight="1">
      <c r="A1209" s="83"/>
      <c r="B1209" s="91"/>
      <c r="C1209" s="87" t="s">
        <v>2564</v>
      </c>
      <c r="D1209" s="87">
        <v>10</v>
      </c>
      <c r="G1209" s="114"/>
    </row>
    <row r="1210" spans="1:7" s="86" customFormat="1" ht="12.75" customHeight="1">
      <c r="A1210" s="83"/>
      <c r="B1210" s="91"/>
      <c r="C1210" s="87" t="s">
        <v>1861</v>
      </c>
      <c r="D1210" s="87">
        <v>1</v>
      </c>
      <c r="G1210" s="114"/>
    </row>
    <row r="1211" spans="1:7" s="86" customFormat="1" ht="12.75" customHeight="1">
      <c r="A1211" s="83"/>
      <c r="B1211" s="91"/>
      <c r="C1211" s="87" t="s">
        <v>1862</v>
      </c>
      <c r="D1211" s="87">
        <v>0</v>
      </c>
      <c r="G1211" s="114"/>
    </row>
    <row r="1212" spans="1:7" s="86" customFormat="1" ht="12.75" customHeight="1">
      <c r="A1212" s="83"/>
      <c r="B1212" s="91"/>
      <c r="C1212" s="87" t="s">
        <v>1863</v>
      </c>
      <c r="D1212" s="87">
        <v>0</v>
      </c>
      <c r="G1212" s="114"/>
    </row>
    <row r="1213" spans="1:7" s="86" customFormat="1" ht="12.75" customHeight="1">
      <c r="A1213" s="83"/>
      <c r="B1213" s="91"/>
      <c r="C1213" s="87" t="s">
        <v>2565</v>
      </c>
      <c r="D1213" s="87">
        <v>0</v>
      </c>
      <c r="G1213" s="114"/>
    </row>
    <row r="1214" spans="1:7" s="86" customFormat="1" ht="12.75" customHeight="1">
      <c r="A1214" s="83"/>
      <c r="B1214" s="91"/>
      <c r="C1214" s="87" t="s">
        <v>2566</v>
      </c>
      <c r="D1214" s="87">
        <v>0</v>
      </c>
      <c r="G1214" s="114"/>
    </row>
    <row r="1215" spans="1:7" ht="12.75" customHeight="1">
      <c r="A1215" s="83"/>
      <c r="B1215" s="12"/>
      <c r="C1215" s="87" t="s">
        <v>2567</v>
      </c>
      <c r="D1215" s="87">
        <v>0</v>
      </c>
      <c r="G1215" s="3"/>
    </row>
    <row r="1216" spans="1:7" ht="12.75" customHeight="1">
      <c r="A1216" s="18"/>
      <c r="B1216" s="12"/>
      <c r="C1216" s="87" t="s">
        <v>2568</v>
      </c>
      <c r="D1216" s="87">
        <v>0</v>
      </c>
      <c r="G1216" s="3"/>
    </row>
    <row r="1217" spans="1:7" ht="12.75" customHeight="1">
      <c r="A1217" s="18"/>
      <c r="B1217" s="12"/>
      <c r="C1217" s="87" t="s">
        <v>2569</v>
      </c>
      <c r="D1217" s="87">
        <v>2</v>
      </c>
      <c r="G1217" s="3"/>
    </row>
    <row r="1218" spans="1:7" ht="12.75" customHeight="1">
      <c r="A1218" s="18"/>
      <c r="B1218" s="12"/>
      <c r="C1218" s="87" t="s">
        <v>2570</v>
      </c>
      <c r="D1218" s="87">
        <v>0</v>
      </c>
      <c r="G1218" s="3"/>
    </row>
    <row r="1219" spans="1:7" ht="12.75" customHeight="1">
      <c r="A1219" s="18"/>
      <c r="B1219" s="12"/>
      <c r="C1219" s="87" t="s">
        <v>2571</v>
      </c>
      <c r="D1219" s="87">
        <v>0</v>
      </c>
      <c r="G1219" s="3"/>
    </row>
    <row r="1220" spans="1:7" ht="12.75" customHeight="1">
      <c r="A1220" s="18"/>
      <c r="B1220" s="12"/>
      <c r="C1220" s="87" t="s">
        <v>2572</v>
      </c>
      <c r="D1220" s="87">
        <v>0</v>
      </c>
      <c r="G1220" s="3"/>
    </row>
    <row r="1221" spans="1:7" ht="12.75" customHeight="1">
      <c r="A1221" s="18"/>
      <c r="B1221" s="12"/>
      <c r="C1221" s="87" t="s">
        <v>2573</v>
      </c>
      <c r="D1221" s="87">
        <v>0</v>
      </c>
      <c r="G1221" s="3"/>
    </row>
    <row r="1222" spans="1:7" ht="12.75" customHeight="1">
      <c r="A1222" s="18"/>
      <c r="B1222" s="12"/>
      <c r="C1222" s="87" t="s">
        <v>2574</v>
      </c>
      <c r="D1222" s="87">
        <v>7</v>
      </c>
      <c r="G1222" s="3"/>
    </row>
    <row r="1223" spans="1:7" ht="12.75" customHeight="1">
      <c r="A1223" s="18"/>
      <c r="B1223" s="12"/>
      <c r="C1223" s="87" t="s">
        <v>2575</v>
      </c>
      <c r="D1223" s="87">
        <v>5</v>
      </c>
      <c r="G1223" s="3"/>
    </row>
    <row r="1224" spans="1:7" ht="12.75" customHeight="1">
      <c r="A1224" s="18"/>
      <c r="B1224" s="12"/>
      <c r="C1224" s="87" t="s">
        <v>1861</v>
      </c>
      <c r="D1224" s="87">
        <v>5</v>
      </c>
      <c r="G1224" s="3"/>
    </row>
    <row r="1225" spans="1:7" ht="12.75" customHeight="1">
      <c r="A1225" s="18"/>
      <c r="B1225" s="12"/>
      <c r="C1225" s="87" t="s">
        <v>1862</v>
      </c>
      <c r="D1225" s="87">
        <v>0</v>
      </c>
      <c r="G1225" s="3"/>
    </row>
    <row r="1226" spans="1:7" ht="12.75" customHeight="1">
      <c r="A1226" s="18"/>
      <c r="B1226" s="12"/>
      <c r="C1226" s="87" t="s">
        <v>1863</v>
      </c>
      <c r="D1226" s="87">
        <v>0</v>
      </c>
      <c r="G1226" s="3"/>
    </row>
    <row r="1227" spans="1:7" ht="12.75" customHeight="1">
      <c r="A1227" s="18"/>
      <c r="B1227" s="12"/>
      <c r="C1227" s="87" t="s">
        <v>2576</v>
      </c>
      <c r="D1227" s="87">
        <v>0</v>
      </c>
      <c r="G1227" s="3"/>
    </row>
    <row r="1228" spans="1:7" ht="12.75" customHeight="1">
      <c r="A1228" s="18"/>
      <c r="B1228" s="12"/>
      <c r="C1228" s="87" t="s">
        <v>2577</v>
      </c>
      <c r="D1228" s="87">
        <v>0</v>
      </c>
      <c r="G1228" s="3"/>
    </row>
    <row r="1229" spans="1:7" ht="12.75" customHeight="1">
      <c r="A1229" s="18"/>
      <c r="B1229" s="12"/>
      <c r="C1229" s="87" t="s">
        <v>2578</v>
      </c>
      <c r="D1229" s="87">
        <v>0</v>
      </c>
      <c r="G1229" s="3"/>
    </row>
    <row r="1230" spans="1:7" ht="12.75" customHeight="1">
      <c r="A1230" s="18"/>
      <c r="B1230" s="12"/>
      <c r="C1230" s="87" t="s">
        <v>2579</v>
      </c>
      <c r="D1230" s="87">
        <v>0</v>
      </c>
      <c r="G1230" s="3"/>
    </row>
    <row r="1231" spans="1:7" ht="12.75" customHeight="1">
      <c r="A1231" s="18"/>
      <c r="B1231" s="12"/>
      <c r="C1231" s="87" t="s">
        <v>2580</v>
      </c>
      <c r="D1231" s="87">
        <v>0</v>
      </c>
      <c r="G1231" s="3"/>
    </row>
    <row r="1232" spans="1:7" ht="12.75" customHeight="1">
      <c r="A1232" s="18"/>
      <c r="B1232" s="12"/>
      <c r="C1232" s="87" t="s">
        <v>2581</v>
      </c>
      <c r="D1232" s="87">
        <v>0</v>
      </c>
      <c r="G1232" s="3"/>
    </row>
    <row r="1233" spans="1:7" ht="12.75" customHeight="1">
      <c r="A1233" s="18"/>
      <c r="B1233" s="12"/>
      <c r="C1233" s="87" t="s">
        <v>2582</v>
      </c>
      <c r="D1233" s="87">
        <v>0</v>
      </c>
      <c r="G1233" s="3"/>
    </row>
    <row r="1234" spans="1:7" ht="12.75" customHeight="1">
      <c r="A1234" s="18"/>
      <c r="B1234" s="12"/>
      <c r="C1234" s="87" t="s">
        <v>2583</v>
      </c>
      <c r="D1234" s="87">
        <v>0</v>
      </c>
      <c r="G1234" s="3"/>
    </row>
    <row r="1235" spans="1:7" ht="12.75" customHeight="1">
      <c r="A1235" s="18"/>
      <c r="B1235" s="12"/>
      <c r="C1235" s="87" t="s">
        <v>2584</v>
      </c>
      <c r="D1235" s="87">
        <v>0</v>
      </c>
      <c r="G1235" s="3"/>
    </row>
    <row r="1236" spans="1:7" ht="12.75" customHeight="1">
      <c r="A1236" s="18"/>
      <c r="B1236" s="12"/>
      <c r="C1236" s="87" t="s">
        <v>2585</v>
      </c>
      <c r="D1236" s="87">
        <v>0</v>
      </c>
      <c r="G1236" s="3"/>
    </row>
    <row r="1237" spans="1:7" ht="12.75" customHeight="1">
      <c r="A1237" s="18"/>
      <c r="B1237" s="12"/>
      <c r="C1237" s="87" t="s">
        <v>2586</v>
      </c>
      <c r="D1237" s="87">
        <v>0</v>
      </c>
      <c r="G1237" s="3"/>
    </row>
    <row r="1238" spans="1:7" ht="12.75" customHeight="1">
      <c r="A1238" s="18"/>
      <c r="B1238" s="12"/>
      <c r="C1238" s="87" t="s">
        <v>2587</v>
      </c>
      <c r="D1238" s="87">
        <v>0</v>
      </c>
      <c r="G1238" s="3"/>
    </row>
    <row r="1239" spans="1:7" ht="12.75" customHeight="1">
      <c r="A1239" s="18"/>
      <c r="B1239" s="12"/>
      <c r="C1239" s="87" t="s">
        <v>2588</v>
      </c>
      <c r="D1239" s="87">
        <v>0</v>
      </c>
      <c r="G1239" s="3"/>
    </row>
    <row r="1240" spans="1:7" ht="12.75" customHeight="1">
      <c r="A1240" s="18"/>
      <c r="B1240" s="12"/>
      <c r="C1240" s="87" t="s">
        <v>2589</v>
      </c>
      <c r="D1240" s="87">
        <v>4541</v>
      </c>
      <c r="G1240" s="3"/>
    </row>
    <row r="1241" spans="1:7" ht="12.75" customHeight="1">
      <c r="A1241" s="18"/>
      <c r="B1241" s="12"/>
      <c r="C1241" s="87" t="s">
        <v>2590</v>
      </c>
      <c r="D1241" s="87">
        <v>3458</v>
      </c>
      <c r="G1241" s="3"/>
    </row>
    <row r="1242" spans="1:7" ht="12.75" customHeight="1">
      <c r="A1242" s="18"/>
      <c r="B1242" s="12"/>
      <c r="C1242" s="87" t="s">
        <v>2591</v>
      </c>
      <c r="D1242" s="87">
        <v>0</v>
      </c>
      <c r="G1242" s="3"/>
    </row>
    <row r="1243" spans="1:7" ht="12.75" customHeight="1">
      <c r="A1243" s="18"/>
      <c r="B1243" s="12"/>
      <c r="C1243" s="87" t="s">
        <v>2592</v>
      </c>
      <c r="D1243" s="87">
        <v>0</v>
      </c>
      <c r="G1243" s="3"/>
    </row>
    <row r="1244" spans="1:7" ht="12.75" customHeight="1">
      <c r="A1244" s="18"/>
      <c r="B1244" s="12"/>
      <c r="C1244" s="87" t="s">
        <v>2593</v>
      </c>
      <c r="D1244" s="87">
        <v>488</v>
      </c>
      <c r="G1244" s="3"/>
    </row>
    <row r="1245" spans="1:7" ht="12.75" customHeight="1">
      <c r="A1245" s="18"/>
      <c r="B1245" s="12"/>
      <c r="C1245" s="87" t="s">
        <v>2594</v>
      </c>
      <c r="D1245" s="87">
        <v>1553</v>
      </c>
      <c r="G1245" s="3"/>
    </row>
    <row r="1246" spans="1:7" ht="12.75" customHeight="1">
      <c r="A1246" s="18"/>
      <c r="B1246" s="12"/>
      <c r="C1246" s="87" t="s">
        <v>2595</v>
      </c>
      <c r="D1246" s="87">
        <v>801</v>
      </c>
      <c r="G1246" s="3"/>
    </row>
    <row r="1247" spans="1:7" ht="12.75" customHeight="1">
      <c r="A1247" s="18"/>
      <c r="B1247" s="12"/>
      <c r="C1247" s="87" t="s">
        <v>2596</v>
      </c>
      <c r="D1247" s="87">
        <v>342</v>
      </c>
      <c r="G1247" s="3"/>
    </row>
    <row r="1248" spans="1:7" ht="12.75" customHeight="1">
      <c r="A1248" s="18"/>
      <c r="B1248" s="12"/>
      <c r="C1248" s="87" t="s">
        <v>2597</v>
      </c>
      <c r="D1248" s="87">
        <v>0</v>
      </c>
      <c r="G1248" s="3"/>
    </row>
    <row r="1249" spans="1:7" ht="12.75" customHeight="1">
      <c r="A1249" s="18"/>
      <c r="B1249" s="12"/>
      <c r="C1249" s="87" t="s">
        <v>2598</v>
      </c>
      <c r="D1249" s="87">
        <v>274</v>
      </c>
      <c r="G1249" s="3"/>
    </row>
    <row r="1250" spans="1:7" ht="12.75" customHeight="1">
      <c r="A1250" s="18"/>
      <c r="B1250" s="12"/>
      <c r="C1250" s="87" t="s">
        <v>2599</v>
      </c>
      <c r="D1250" s="87">
        <v>1031</v>
      </c>
      <c r="G1250" s="3"/>
    </row>
    <row r="1251" spans="1:7" ht="12.75" customHeight="1">
      <c r="A1251" s="18"/>
      <c r="B1251" s="12"/>
      <c r="C1251" s="87" t="s">
        <v>2600</v>
      </c>
      <c r="D1251" s="87">
        <v>1031</v>
      </c>
      <c r="G1251" s="3"/>
    </row>
    <row r="1252" spans="1:7" ht="12.75" customHeight="1">
      <c r="A1252" s="18"/>
      <c r="B1252" s="12"/>
      <c r="C1252" s="87" t="s">
        <v>2601</v>
      </c>
      <c r="D1252" s="87">
        <v>0</v>
      </c>
      <c r="G1252" s="3"/>
    </row>
    <row r="1253" spans="1:7" ht="12.75" customHeight="1">
      <c r="A1253" s="18"/>
      <c r="B1253" s="12"/>
      <c r="C1253" s="87" t="s">
        <v>2602</v>
      </c>
      <c r="D1253" s="87">
        <v>0</v>
      </c>
      <c r="G1253" s="3"/>
    </row>
    <row r="1254" spans="1:7" ht="12.75" customHeight="1">
      <c r="A1254" s="18"/>
      <c r="B1254" s="12"/>
      <c r="C1254" s="87" t="s">
        <v>2603</v>
      </c>
      <c r="D1254" s="87">
        <v>52</v>
      </c>
      <c r="G1254" s="3"/>
    </row>
    <row r="1255" spans="1:7" ht="12.75" customHeight="1">
      <c r="A1255" s="18"/>
      <c r="B1255" s="12"/>
      <c r="C1255" s="87" t="s">
        <v>2604</v>
      </c>
      <c r="D1255" s="87">
        <v>0</v>
      </c>
      <c r="G1255" s="3"/>
    </row>
    <row r="1256" spans="1:7" ht="12.75" customHeight="1">
      <c r="A1256" s="18"/>
      <c r="B1256" s="12"/>
      <c r="C1256" s="87" t="s">
        <v>2605</v>
      </c>
      <c r="D1256" s="87">
        <v>52</v>
      </c>
      <c r="G1256" s="3"/>
    </row>
    <row r="1257" spans="1:7" ht="12.75" customHeight="1">
      <c r="A1257" s="18"/>
      <c r="B1257" s="12"/>
      <c r="C1257" s="87" t="s">
        <v>2606</v>
      </c>
      <c r="D1257" s="87">
        <v>7</v>
      </c>
      <c r="G1257" s="3"/>
    </row>
    <row r="1258" spans="1:7" ht="12.75" customHeight="1">
      <c r="A1258" s="18"/>
      <c r="B1258" s="12"/>
      <c r="C1258" s="87" t="s">
        <v>2607</v>
      </c>
      <c r="D1258" s="87">
        <v>7</v>
      </c>
      <c r="G1258" s="3"/>
    </row>
    <row r="1259" spans="1:7" ht="12.75" customHeight="1">
      <c r="A1259" s="18"/>
      <c r="B1259" s="12"/>
      <c r="C1259" s="87" t="s">
        <v>1861</v>
      </c>
      <c r="D1259" s="87">
        <v>0</v>
      </c>
      <c r="G1259" s="3"/>
    </row>
    <row r="1260" spans="1:7" ht="12.75" customHeight="1">
      <c r="A1260" s="18"/>
      <c r="B1260" s="12"/>
      <c r="C1260" s="87" t="s">
        <v>1862</v>
      </c>
      <c r="D1260" s="87">
        <v>0</v>
      </c>
      <c r="G1260" s="3"/>
    </row>
    <row r="1261" spans="1:7" ht="12.75" customHeight="1">
      <c r="A1261" s="18"/>
      <c r="B1261" s="12"/>
      <c r="C1261" s="87" t="s">
        <v>1863</v>
      </c>
      <c r="D1261" s="87">
        <v>0</v>
      </c>
      <c r="G1261" s="3"/>
    </row>
    <row r="1262" spans="1:7" ht="12.75" customHeight="1">
      <c r="A1262" s="18"/>
      <c r="B1262" s="12"/>
      <c r="C1262" s="87" t="s">
        <v>2608</v>
      </c>
      <c r="D1262" s="87">
        <v>0</v>
      </c>
      <c r="G1262" s="3"/>
    </row>
    <row r="1263" spans="1:7" ht="12.75" customHeight="1">
      <c r="A1263" s="18"/>
      <c r="B1263" s="12"/>
      <c r="C1263" s="87" t="s">
        <v>2609</v>
      </c>
      <c r="D1263" s="87">
        <v>0</v>
      </c>
      <c r="G1263" s="3"/>
    </row>
    <row r="1264" spans="1:7" ht="12.75" customHeight="1">
      <c r="A1264" s="18"/>
      <c r="B1264" s="12"/>
      <c r="C1264" s="87" t="s">
        <v>2610</v>
      </c>
      <c r="D1264" s="87">
        <v>0</v>
      </c>
      <c r="G1264" s="3"/>
    </row>
    <row r="1265" spans="1:7" ht="12.75" customHeight="1">
      <c r="A1265" s="18"/>
      <c r="B1265" s="12"/>
      <c r="C1265" s="87" t="s">
        <v>2611</v>
      </c>
      <c r="D1265" s="87">
        <v>0</v>
      </c>
      <c r="G1265" s="3"/>
    </row>
    <row r="1266" spans="1:7" ht="12.75" customHeight="1">
      <c r="A1266" s="18"/>
      <c r="B1266" s="12"/>
      <c r="C1266" s="87" t="s">
        <v>2612</v>
      </c>
      <c r="D1266" s="87">
        <v>0</v>
      </c>
      <c r="G1266" s="3"/>
    </row>
    <row r="1267" spans="1:7" ht="12.75" customHeight="1">
      <c r="A1267" s="18"/>
      <c r="B1267" s="12"/>
      <c r="C1267" s="87" t="s">
        <v>2613</v>
      </c>
      <c r="D1267" s="87">
        <v>0</v>
      </c>
      <c r="G1267" s="3"/>
    </row>
    <row r="1268" spans="1:7" ht="12.75" customHeight="1">
      <c r="A1268" s="18"/>
      <c r="B1268" s="12"/>
      <c r="C1268" s="87" t="s">
        <v>2614</v>
      </c>
      <c r="D1268" s="87">
        <v>0</v>
      </c>
      <c r="G1268" s="3"/>
    </row>
    <row r="1269" spans="1:7" ht="12.75" customHeight="1">
      <c r="A1269" s="18"/>
      <c r="B1269" s="12"/>
      <c r="C1269" s="87" t="s">
        <v>2615</v>
      </c>
      <c r="D1269" s="87">
        <v>0</v>
      </c>
      <c r="G1269" s="3"/>
    </row>
    <row r="1270" spans="1:7" ht="12.75" customHeight="1">
      <c r="A1270" s="18"/>
      <c r="B1270" s="12"/>
      <c r="C1270" s="87" t="s">
        <v>2616</v>
      </c>
      <c r="D1270" s="87">
        <v>0</v>
      </c>
      <c r="G1270" s="3"/>
    </row>
    <row r="1271" spans="1:7" ht="12.75" customHeight="1">
      <c r="A1271" s="18"/>
      <c r="B1271" s="12"/>
      <c r="C1271" s="87" t="s">
        <v>2143</v>
      </c>
      <c r="D1271" s="87">
        <v>0</v>
      </c>
      <c r="G1271" s="3"/>
    </row>
    <row r="1272" spans="1:7" ht="12.75" customHeight="1">
      <c r="A1272" s="18"/>
      <c r="B1272" s="12"/>
      <c r="C1272" s="87" t="s">
        <v>2617</v>
      </c>
      <c r="D1272" s="87">
        <v>7</v>
      </c>
      <c r="G1272" s="3"/>
    </row>
    <row r="1273" spans="1:7" ht="12.75" customHeight="1">
      <c r="A1273" s="18"/>
      <c r="B1273" s="12"/>
      <c r="C1273" s="87" t="s">
        <v>2618</v>
      </c>
      <c r="D1273" s="87">
        <v>0</v>
      </c>
      <c r="G1273" s="3"/>
    </row>
    <row r="1274" spans="1:7" ht="12.75" customHeight="1">
      <c r="A1274" s="18"/>
      <c r="B1274" s="12"/>
      <c r="C1274" s="87" t="s">
        <v>1861</v>
      </c>
      <c r="D1274" s="87">
        <v>0</v>
      </c>
      <c r="G1274" s="3"/>
    </row>
    <row r="1275" spans="1:7" ht="12.75" customHeight="1">
      <c r="A1275" s="18"/>
      <c r="B1275" s="12"/>
      <c r="C1275" s="87" t="s">
        <v>1862</v>
      </c>
      <c r="D1275" s="87">
        <v>0</v>
      </c>
      <c r="G1275" s="3"/>
    </row>
    <row r="1276" spans="1:7" ht="12.75" customHeight="1">
      <c r="A1276" s="18"/>
      <c r="B1276" s="12"/>
      <c r="C1276" s="87" t="s">
        <v>1863</v>
      </c>
      <c r="D1276" s="87">
        <v>0</v>
      </c>
      <c r="G1276" s="3"/>
    </row>
    <row r="1277" spans="1:7" ht="12.75" customHeight="1">
      <c r="A1277" s="18"/>
      <c r="B1277" s="12"/>
      <c r="C1277" s="87" t="s">
        <v>2619</v>
      </c>
      <c r="D1277" s="87">
        <v>0</v>
      </c>
      <c r="G1277" s="3"/>
    </row>
    <row r="1278" spans="1:7" ht="12.75" customHeight="1">
      <c r="A1278" s="18"/>
      <c r="B1278" s="12"/>
      <c r="C1278" s="87" t="s">
        <v>2620</v>
      </c>
      <c r="D1278" s="87">
        <v>0</v>
      </c>
      <c r="G1278" s="3"/>
    </row>
    <row r="1279" spans="1:7" ht="12.75" customHeight="1">
      <c r="A1279" s="18"/>
      <c r="B1279" s="12"/>
      <c r="C1279" s="87" t="s">
        <v>2621</v>
      </c>
      <c r="D1279" s="87">
        <v>0</v>
      </c>
      <c r="G1279" s="3"/>
    </row>
    <row r="1280" spans="1:7" ht="12.75" customHeight="1">
      <c r="A1280" s="18"/>
      <c r="B1280" s="12"/>
      <c r="C1280" s="87" t="s">
        <v>2622</v>
      </c>
      <c r="D1280" s="87">
        <v>0</v>
      </c>
      <c r="G1280" s="3"/>
    </row>
    <row r="1281" spans="1:7" ht="12.75" customHeight="1">
      <c r="A1281" s="18"/>
      <c r="B1281" s="12"/>
      <c r="C1281" s="87" t="s">
        <v>2623</v>
      </c>
      <c r="D1281" s="87">
        <v>0</v>
      </c>
      <c r="G1281" s="3"/>
    </row>
    <row r="1282" spans="1:7" ht="12.75" customHeight="1">
      <c r="A1282" s="18"/>
      <c r="B1282" s="12"/>
      <c r="C1282" s="87" t="s">
        <v>2624</v>
      </c>
      <c r="D1282" s="87">
        <v>0</v>
      </c>
      <c r="G1282" s="3"/>
    </row>
    <row r="1283" spans="1:7" ht="12.75" customHeight="1">
      <c r="A1283" s="18"/>
      <c r="B1283" s="12"/>
      <c r="C1283" s="87" t="s">
        <v>2625</v>
      </c>
      <c r="D1283" s="87">
        <v>0</v>
      </c>
      <c r="G1283" s="3"/>
    </row>
    <row r="1284" spans="1:7" ht="12.75" customHeight="1">
      <c r="A1284" s="18"/>
      <c r="B1284" s="12"/>
      <c r="C1284" s="87" t="s">
        <v>2626</v>
      </c>
      <c r="D1284" s="87">
        <v>0</v>
      </c>
      <c r="G1284" s="3"/>
    </row>
    <row r="1285" spans="1:7" ht="12.75" customHeight="1">
      <c r="A1285" s="18"/>
      <c r="B1285" s="12"/>
      <c r="C1285" s="87" t="s">
        <v>2143</v>
      </c>
      <c r="D1285" s="87">
        <v>0</v>
      </c>
      <c r="G1285" s="3"/>
    </row>
    <row r="1286" spans="1:7" ht="12.75" customHeight="1">
      <c r="A1286" s="18"/>
      <c r="B1286" s="12"/>
      <c r="C1286" s="87" t="s">
        <v>2627</v>
      </c>
      <c r="D1286" s="87">
        <v>0</v>
      </c>
      <c r="G1286" s="3"/>
    </row>
    <row r="1287" spans="1:7" ht="12.75" customHeight="1">
      <c r="A1287" s="18"/>
      <c r="B1287" s="12"/>
      <c r="C1287" s="87" t="s">
        <v>2628</v>
      </c>
      <c r="D1287" s="87">
        <v>0</v>
      </c>
      <c r="G1287" s="3"/>
    </row>
    <row r="1288" spans="1:7" ht="12.75" customHeight="1">
      <c r="A1288" s="18"/>
      <c r="B1288" s="12"/>
      <c r="C1288" s="87" t="s">
        <v>2629</v>
      </c>
      <c r="D1288" s="87">
        <v>0</v>
      </c>
      <c r="G1288" s="3"/>
    </row>
    <row r="1289" spans="1:7" ht="12.75" customHeight="1">
      <c r="A1289" s="18"/>
      <c r="B1289" s="12"/>
      <c r="C1289" s="87" t="s">
        <v>2630</v>
      </c>
      <c r="D1289" s="87">
        <v>0</v>
      </c>
      <c r="G1289" s="3"/>
    </row>
    <row r="1290" spans="1:7" ht="12.75" customHeight="1">
      <c r="A1290" s="18"/>
      <c r="B1290" s="12"/>
      <c r="C1290" s="87" t="s">
        <v>2631</v>
      </c>
      <c r="D1290" s="87">
        <v>0</v>
      </c>
      <c r="G1290" s="3"/>
    </row>
    <row r="1291" spans="1:7" ht="12.75" customHeight="1">
      <c r="A1291" s="18"/>
      <c r="B1291" s="12"/>
      <c r="C1291" s="87" t="s">
        <v>2632</v>
      </c>
      <c r="D1291" s="87">
        <v>0</v>
      </c>
      <c r="G1291" s="3"/>
    </row>
    <row r="1292" spans="1:7" ht="12.75" customHeight="1">
      <c r="A1292" s="18"/>
      <c r="B1292" s="12"/>
      <c r="C1292" s="87" t="s">
        <v>2633</v>
      </c>
      <c r="D1292" s="87">
        <v>0</v>
      </c>
      <c r="G1292" s="3"/>
    </row>
    <row r="1293" spans="1:7" ht="12.75" customHeight="1">
      <c r="A1293" s="18"/>
      <c r="B1293" s="12"/>
      <c r="C1293" s="87" t="s">
        <v>2634</v>
      </c>
      <c r="D1293" s="87">
        <v>0</v>
      </c>
      <c r="G1293" s="3"/>
    </row>
    <row r="1294" spans="1:7" ht="12.75" customHeight="1">
      <c r="A1294" s="18"/>
      <c r="B1294" s="12"/>
      <c r="C1294" s="87" t="s">
        <v>2635</v>
      </c>
      <c r="D1294" s="87">
        <v>0</v>
      </c>
      <c r="G1294" s="3"/>
    </row>
    <row r="1295" spans="1:7" ht="12.75" customHeight="1">
      <c r="A1295" s="18"/>
      <c r="B1295" s="12"/>
      <c r="C1295" s="87" t="s">
        <v>2636</v>
      </c>
      <c r="D1295" s="87">
        <v>0</v>
      </c>
      <c r="G1295" s="3"/>
    </row>
    <row r="1296" spans="1:7" ht="12.75" customHeight="1">
      <c r="A1296" s="18"/>
      <c r="B1296" s="12"/>
      <c r="C1296" s="87" t="s">
        <v>2637</v>
      </c>
      <c r="D1296" s="87">
        <v>0</v>
      </c>
      <c r="G1296" s="3"/>
    </row>
    <row r="1297" spans="1:7" ht="12.75" customHeight="1">
      <c r="A1297" s="18"/>
      <c r="B1297" s="12"/>
      <c r="C1297" s="87" t="s">
        <v>2638</v>
      </c>
      <c r="D1297" s="87">
        <v>0</v>
      </c>
      <c r="G1297" s="3"/>
    </row>
    <row r="1298" spans="1:7" ht="12.75" customHeight="1">
      <c r="A1298" s="18"/>
      <c r="B1298" s="12"/>
      <c r="C1298" s="87" t="s">
        <v>2639</v>
      </c>
      <c r="D1298" s="87">
        <v>0</v>
      </c>
      <c r="G1298" s="3"/>
    </row>
    <row r="1299" spans="1:7" ht="12.75" customHeight="1">
      <c r="A1299" s="18"/>
      <c r="B1299" s="12"/>
      <c r="C1299" s="87" t="s">
        <v>2640</v>
      </c>
      <c r="D1299" s="87">
        <v>0</v>
      </c>
      <c r="G1299" s="3"/>
    </row>
    <row r="1300" spans="1:7" ht="12.75" customHeight="1">
      <c r="A1300" s="18"/>
      <c r="B1300" s="12"/>
      <c r="C1300" s="87" t="s">
        <v>2641</v>
      </c>
      <c r="D1300" s="87">
        <v>0</v>
      </c>
      <c r="G1300" s="3"/>
    </row>
    <row r="1301" spans="1:7" ht="12.75" customHeight="1">
      <c r="A1301" s="18"/>
      <c r="B1301" s="12"/>
      <c r="C1301" s="87" t="s">
        <v>2642</v>
      </c>
      <c r="D1301" s="87">
        <v>0</v>
      </c>
      <c r="G1301" s="3"/>
    </row>
    <row r="1302" spans="1:7" ht="12.75" customHeight="1">
      <c r="A1302" s="18"/>
      <c r="B1302" s="12"/>
      <c r="C1302" s="87" t="s">
        <v>2643</v>
      </c>
      <c r="D1302" s="87">
        <v>0</v>
      </c>
      <c r="G1302" s="3"/>
    </row>
    <row r="1303" spans="1:7" ht="12.75" customHeight="1">
      <c r="A1303" s="18"/>
      <c r="B1303" s="12"/>
      <c r="C1303" s="87" t="s">
        <v>2644</v>
      </c>
      <c r="D1303" s="87">
        <v>0</v>
      </c>
      <c r="G1303" s="3"/>
    </row>
    <row r="1304" spans="1:7" ht="12.75" customHeight="1">
      <c r="A1304" s="18"/>
      <c r="B1304" s="12"/>
      <c r="C1304" s="87" t="s">
        <v>2645</v>
      </c>
      <c r="D1304" s="87">
        <v>0</v>
      </c>
      <c r="G1304" s="3"/>
    </row>
    <row r="1305" spans="1:7" ht="12.75" customHeight="1">
      <c r="A1305" s="18"/>
      <c r="B1305" s="12"/>
      <c r="C1305" s="87" t="s">
        <v>2646</v>
      </c>
      <c r="D1305" s="87">
        <v>0</v>
      </c>
      <c r="G1305" s="3"/>
    </row>
    <row r="1306" spans="1:7" ht="12.75" customHeight="1">
      <c r="A1306" s="18"/>
      <c r="B1306" s="12"/>
      <c r="C1306" s="87" t="s">
        <v>2647</v>
      </c>
      <c r="D1306" s="87">
        <v>0</v>
      </c>
      <c r="G1306" s="3"/>
    </row>
    <row r="1307" spans="1:7" ht="12.75" customHeight="1">
      <c r="A1307" s="18"/>
      <c r="B1307" s="12"/>
      <c r="C1307" s="87" t="s">
        <v>2648</v>
      </c>
      <c r="D1307" s="87">
        <v>0</v>
      </c>
      <c r="G1307" s="3"/>
    </row>
    <row r="1308" spans="1:7" ht="12.75" customHeight="1">
      <c r="A1308" s="18"/>
      <c r="B1308" s="12"/>
      <c r="C1308" s="87" t="s">
        <v>2649</v>
      </c>
      <c r="D1308" s="87">
        <v>0</v>
      </c>
      <c r="G1308" s="3"/>
    </row>
    <row r="1309" spans="1:7" ht="12.75" customHeight="1">
      <c r="A1309" s="18"/>
      <c r="B1309" s="12"/>
      <c r="C1309" s="87" t="s">
        <v>2650</v>
      </c>
      <c r="D1309" s="87">
        <v>0</v>
      </c>
      <c r="G1309" s="3"/>
    </row>
    <row r="1310" spans="1:7" ht="12.75" customHeight="1">
      <c r="A1310" s="18"/>
      <c r="B1310" s="12"/>
      <c r="C1310" s="87" t="s">
        <v>2651</v>
      </c>
      <c r="D1310" s="87">
        <v>0</v>
      </c>
      <c r="G1310" s="3"/>
    </row>
    <row r="1311" spans="1:7" ht="12.75" customHeight="1">
      <c r="A1311" s="18"/>
      <c r="B1311" s="12"/>
      <c r="C1311" s="87" t="s">
        <v>2652</v>
      </c>
      <c r="D1311" s="87">
        <v>0</v>
      </c>
      <c r="G1311" s="3"/>
    </row>
    <row r="1312" spans="1:7" ht="12.75" customHeight="1">
      <c r="A1312" s="18"/>
      <c r="B1312" s="12"/>
      <c r="C1312" s="87" t="s">
        <v>2653</v>
      </c>
      <c r="D1312" s="87">
        <v>0</v>
      </c>
      <c r="G1312" s="3"/>
    </row>
    <row r="1313" spans="1:7" ht="12.75" customHeight="1">
      <c r="A1313" s="18"/>
      <c r="B1313" s="12"/>
      <c r="C1313" s="87" t="s">
        <v>2654</v>
      </c>
      <c r="D1313" s="87">
        <v>0</v>
      </c>
      <c r="G1313" s="3"/>
    </row>
    <row r="1314" spans="1:7" ht="12.75" customHeight="1">
      <c r="A1314" s="18"/>
      <c r="B1314" s="12"/>
      <c r="C1314" s="87" t="s">
        <v>2655</v>
      </c>
      <c r="D1314" s="87">
        <v>0</v>
      </c>
      <c r="G1314" s="3"/>
    </row>
    <row r="1315" spans="1:7" ht="12.75" customHeight="1">
      <c r="A1315" s="18"/>
      <c r="B1315" s="12"/>
      <c r="C1315" s="87" t="s">
        <v>2656</v>
      </c>
      <c r="D1315" s="87">
        <v>0</v>
      </c>
      <c r="G1315" s="3"/>
    </row>
    <row r="1316" spans="1:7" ht="12.75" customHeight="1">
      <c r="A1316" s="18"/>
      <c r="B1316" s="12"/>
      <c r="C1316" s="87" t="s">
        <v>2657</v>
      </c>
      <c r="D1316" s="87">
        <v>0</v>
      </c>
      <c r="G1316" s="3"/>
    </row>
    <row r="1317" spans="1:7" ht="12.75" customHeight="1">
      <c r="A1317" s="18"/>
      <c r="B1317" s="12"/>
      <c r="C1317" s="87" t="s">
        <v>2658</v>
      </c>
      <c r="D1317" s="87">
        <v>0</v>
      </c>
      <c r="G1317" s="3"/>
    </row>
    <row r="1318" spans="1:7" ht="12.75" customHeight="1">
      <c r="A1318" s="18"/>
      <c r="B1318" s="12"/>
      <c r="C1318" s="87" t="s">
        <v>2659</v>
      </c>
      <c r="D1318" s="87">
        <v>0</v>
      </c>
      <c r="G1318" s="3"/>
    </row>
    <row r="1319" spans="1:7" ht="12.75" customHeight="1">
      <c r="A1319" s="18"/>
      <c r="B1319" s="12"/>
      <c r="C1319" s="87" t="s">
        <v>2660</v>
      </c>
      <c r="D1319" s="87">
        <v>0</v>
      </c>
      <c r="G1319" s="3"/>
    </row>
    <row r="1320" spans="1:7" ht="12.75" customHeight="1">
      <c r="A1320" s="18"/>
      <c r="B1320" s="12"/>
      <c r="C1320" s="87" t="s">
        <v>2661</v>
      </c>
      <c r="D1320" s="87">
        <v>0</v>
      </c>
      <c r="G1320" s="3"/>
    </row>
    <row r="1321" spans="1:7" ht="12.75" customHeight="1">
      <c r="A1321" s="18"/>
      <c r="B1321" s="12"/>
      <c r="C1321" s="87" t="s">
        <v>2662</v>
      </c>
      <c r="D1321" s="87">
        <v>0</v>
      </c>
      <c r="G1321" s="3"/>
    </row>
    <row r="1322" spans="1:7" ht="12.75" customHeight="1">
      <c r="A1322" s="18"/>
      <c r="B1322" s="12"/>
      <c r="C1322" s="87" t="s">
        <v>2663</v>
      </c>
      <c r="D1322" s="87">
        <v>0</v>
      </c>
      <c r="G1322" s="3"/>
    </row>
    <row r="1323" spans="1:7" ht="12.75" customHeight="1">
      <c r="A1323" s="18"/>
      <c r="B1323" s="12"/>
      <c r="C1323" s="87" t="s">
        <v>2664</v>
      </c>
      <c r="D1323" s="87">
        <v>0</v>
      </c>
      <c r="G1323" s="3"/>
    </row>
    <row r="1324" spans="1:7" ht="12.75" customHeight="1">
      <c r="A1324" s="18"/>
      <c r="B1324" s="12"/>
      <c r="C1324" s="87" t="s">
        <v>2665</v>
      </c>
      <c r="D1324" s="87">
        <v>0</v>
      </c>
      <c r="G1324" s="3"/>
    </row>
    <row r="1325" spans="1:7" ht="12.75" customHeight="1">
      <c r="A1325" s="18"/>
      <c r="B1325" s="12"/>
      <c r="C1325" s="87" t="s">
        <v>2666</v>
      </c>
      <c r="D1325" s="87">
        <v>250</v>
      </c>
      <c r="G1325" s="3"/>
    </row>
    <row r="1326" spans="1:7" ht="12.75" customHeight="1">
      <c r="A1326" s="18"/>
      <c r="B1326" s="12"/>
      <c r="C1326" s="87" t="s">
        <v>2667</v>
      </c>
      <c r="D1326" s="87">
        <v>0</v>
      </c>
      <c r="G1326" s="3"/>
    </row>
    <row r="1327" spans="1:7" ht="12.75" customHeight="1">
      <c r="A1327" s="18"/>
      <c r="B1327" s="12"/>
      <c r="C1327" s="87" t="s">
        <v>2668</v>
      </c>
      <c r="D1327" s="87">
        <v>0</v>
      </c>
      <c r="G1327" s="3"/>
    </row>
    <row r="1328" spans="1:7" ht="12.75" customHeight="1">
      <c r="A1328" s="18"/>
      <c r="B1328" s="12"/>
      <c r="C1328" s="87" t="s">
        <v>2669</v>
      </c>
      <c r="D1328" s="87">
        <v>0</v>
      </c>
      <c r="G1328" s="3"/>
    </row>
    <row r="1329" spans="1:7" ht="12.75" customHeight="1">
      <c r="A1329" s="18"/>
      <c r="B1329" s="12"/>
      <c r="C1329" s="87" t="s">
        <v>2670</v>
      </c>
      <c r="D1329" s="87">
        <v>250</v>
      </c>
      <c r="G1329" s="3"/>
    </row>
    <row r="1330" spans="1:7" ht="12.75" customHeight="1">
      <c r="A1330" s="18"/>
      <c r="B1330" s="12"/>
      <c r="C1330" s="87" t="s">
        <v>2671</v>
      </c>
      <c r="D1330" s="87">
        <v>250</v>
      </c>
      <c r="G1330" s="3"/>
    </row>
    <row r="1331" spans="1:7" ht="12.75" customHeight="1">
      <c r="A1331" s="87"/>
      <c r="B1331" s="87">
        <f>B345+B363</f>
        <v>0</v>
      </c>
      <c r="C1331" s="87"/>
      <c r="D1331" s="87"/>
      <c r="G1331" s="3"/>
    </row>
    <row r="1332" spans="1:7" ht="12.75" customHeight="1">
      <c r="A1332" s="87" t="s">
        <v>512</v>
      </c>
      <c r="B1332" s="87">
        <f>B6+B24</f>
        <v>14043</v>
      </c>
      <c r="C1332" s="87" t="s">
        <v>2672</v>
      </c>
      <c r="D1332" s="87">
        <f>D6+D241+D305+D332+D387+D442+D558+D619+D706+D730+D863+D935+D1027+D1053+D1158+D1240+D1257+D1329</f>
        <v>109070</v>
      </c>
      <c r="G1332" s="3"/>
    </row>
    <row r="1333" spans="1:7" ht="12.75" customHeight="1">
      <c r="A1333" s="87"/>
      <c r="B1333" s="87"/>
      <c r="C1333" s="87"/>
      <c r="D1333" s="87"/>
      <c r="G1333" s="3"/>
    </row>
    <row r="1334" spans="1:7" ht="12.75" customHeight="1">
      <c r="A1334" s="87" t="s">
        <v>516</v>
      </c>
      <c r="B1334" s="87"/>
      <c r="C1334" s="87" t="s">
        <v>2673</v>
      </c>
      <c r="D1334" s="87"/>
      <c r="G1334" s="3"/>
    </row>
    <row r="1335" spans="1:7" ht="12.75" customHeight="1">
      <c r="A1335" s="87" t="s">
        <v>518</v>
      </c>
      <c r="B1335" s="87">
        <v>88663</v>
      </c>
      <c r="C1335" s="87" t="s">
        <v>2674</v>
      </c>
      <c r="D1335" s="87"/>
      <c r="G1335" s="3"/>
    </row>
    <row r="1336" spans="1:7" ht="12.75" customHeight="1">
      <c r="A1336" s="87" t="s">
        <v>520</v>
      </c>
      <c r="B1336" s="87">
        <v>658</v>
      </c>
      <c r="C1336" s="87" t="s">
        <v>2675</v>
      </c>
      <c r="D1336" s="87"/>
      <c r="G1336" s="3"/>
    </row>
    <row r="1337" spans="1:7" ht="12.75" customHeight="1">
      <c r="A1337" s="87" t="s">
        <v>522</v>
      </c>
      <c r="B1337" s="87">
        <v>38821</v>
      </c>
      <c r="C1337" s="87" t="s">
        <v>2676</v>
      </c>
      <c r="D1337" s="87"/>
      <c r="G1337" s="3"/>
    </row>
    <row r="1338" spans="1:7" ht="12.75" customHeight="1">
      <c r="A1338" s="87" t="s">
        <v>524</v>
      </c>
      <c r="B1338" s="87">
        <v>49184</v>
      </c>
      <c r="C1338" s="87" t="s">
        <v>2677</v>
      </c>
      <c r="D1338" s="87"/>
      <c r="G1338" s="3"/>
    </row>
    <row r="1339" spans="1:7" ht="12.75" customHeight="1">
      <c r="A1339" s="87" t="s">
        <v>526</v>
      </c>
      <c r="B1339" s="87"/>
      <c r="C1339" s="87" t="s">
        <v>2678</v>
      </c>
      <c r="D1339" s="87"/>
      <c r="G1339" s="3"/>
    </row>
    <row r="1340" spans="1:7" ht="12.75" customHeight="1">
      <c r="A1340" s="87" t="s">
        <v>528</v>
      </c>
      <c r="B1340" s="87"/>
      <c r="C1340" s="87" t="s">
        <v>2679</v>
      </c>
      <c r="D1340" s="87"/>
      <c r="G1340" s="3"/>
    </row>
    <row r="1341" spans="1:7" ht="12.75" customHeight="1">
      <c r="A1341" s="87" t="s">
        <v>530</v>
      </c>
      <c r="B1341" s="87"/>
      <c r="C1341" s="87"/>
      <c r="D1341" s="87"/>
      <c r="G1341" s="3"/>
    </row>
    <row r="1342" spans="1:7" ht="12.75" customHeight="1">
      <c r="A1342" s="87" t="s">
        <v>1314</v>
      </c>
      <c r="B1342" s="87">
        <v>2980</v>
      </c>
      <c r="C1342" s="87"/>
      <c r="D1342" s="87"/>
      <c r="G1342" s="3"/>
    </row>
    <row r="1343" spans="1:7" ht="12.75" customHeight="1">
      <c r="A1343" s="87" t="s">
        <v>1315</v>
      </c>
      <c r="B1343" s="87"/>
      <c r="C1343" s="87" t="s">
        <v>2680</v>
      </c>
      <c r="D1343" s="87"/>
      <c r="G1343" s="3"/>
    </row>
    <row r="1344" spans="1:7" ht="12.75" customHeight="1">
      <c r="A1344" s="87" t="s">
        <v>1316</v>
      </c>
      <c r="B1344" s="87"/>
      <c r="C1344" s="87" t="s">
        <v>2681</v>
      </c>
      <c r="D1344" s="87"/>
      <c r="G1344" s="3"/>
    </row>
    <row r="1345" spans="1:7" ht="12.75" customHeight="1">
      <c r="A1345" s="87"/>
      <c r="B1345" s="87"/>
      <c r="C1345" s="87"/>
      <c r="D1345" s="87"/>
      <c r="G1345" s="3"/>
    </row>
    <row r="1346" spans="1:7" ht="12.75" customHeight="1">
      <c r="A1346" s="87" t="s">
        <v>535</v>
      </c>
      <c r="B1346" s="87">
        <v>76</v>
      </c>
      <c r="C1346" s="87" t="s">
        <v>2682</v>
      </c>
      <c r="D1346" s="87"/>
      <c r="G1346" s="3"/>
    </row>
    <row r="1347" spans="1:7" ht="12.75" customHeight="1">
      <c r="A1347" s="87" t="s">
        <v>537</v>
      </c>
      <c r="B1347" s="87"/>
      <c r="C1347" s="87" t="s">
        <v>2683</v>
      </c>
      <c r="D1347" s="87"/>
      <c r="G1347" s="3"/>
    </row>
    <row r="1348" spans="1:7" ht="12.75" customHeight="1">
      <c r="A1348" s="87" t="s">
        <v>539</v>
      </c>
      <c r="B1348" s="87">
        <v>3372</v>
      </c>
      <c r="C1348" s="87" t="s">
        <v>2684</v>
      </c>
      <c r="D1348" s="87"/>
      <c r="G1348" s="3"/>
    </row>
    <row r="1349" spans="1:7" ht="12.75" customHeight="1">
      <c r="A1349" s="87" t="s">
        <v>541</v>
      </c>
      <c r="B1349" s="87"/>
      <c r="C1349" s="87" t="s">
        <v>2685</v>
      </c>
      <c r="D1349" s="87">
        <v>64</v>
      </c>
      <c r="G1349" s="3"/>
    </row>
    <row r="1350" spans="1:7" ht="12.75" customHeight="1">
      <c r="A1350" s="87"/>
      <c r="B1350" s="87"/>
      <c r="C1350" s="87"/>
      <c r="D1350" s="87"/>
      <c r="G1350" s="3"/>
    </row>
    <row r="1351" spans="1:7" ht="12.75" customHeight="1">
      <c r="A1351" s="87" t="s">
        <v>543</v>
      </c>
      <c r="B1351" s="87">
        <f>B1332+B1335+B1342+B1346+B1348</f>
        <v>109134</v>
      </c>
      <c r="C1351" s="87" t="s">
        <v>2686</v>
      </c>
      <c r="D1351" s="87">
        <f>D1332+D1349</f>
        <v>109134</v>
      </c>
      <c r="G1351" s="3"/>
    </row>
    <row r="1352" ht="12.75" customHeight="1">
      <c r="C1352" s="2"/>
    </row>
    <row r="1353" ht="12.75" customHeight="1">
      <c r="C1353" s="2"/>
    </row>
    <row r="1354" ht="12.75" customHeight="1">
      <c r="C1354" s="2"/>
    </row>
    <row r="1355" ht="12.75" customHeight="1">
      <c r="C1355" s="2"/>
    </row>
    <row r="1356" ht="12.75" customHeight="1">
      <c r="C1356" s="2"/>
    </row>
    <row r="1357" ht="12.75" customHeight="1">
      <c r="C1357" s="2"/>
    </row>
    <row r="1358" ht="12.75" customHeight="1">
      <c r="C1358" s="2"/>
    </row>
    <row r="1359" ht="12.75" customHeight="1">
      <c r="C1359" s="2"/>
    </row>
    <row r="1360" ht="12.75" customHeight="1">
      <c r="C1360" s="2"/>
    </row>
    <row r="1361" ht="12.75" customHeight="1">
      <c r="C1361" s="2"/>
    </row>
    <row r="1362" ht="12.75" customHeight="1">
      <c r="C1362" s="2"/>
    </row>
    <row r="1363" ht="12.75" customHeight="1">
      <c r="C1363" s="2"/>
    </row>
    <row r="1364" ht="12.75" customHeight="1">
      <c r="C1364" s="2"/>
    </row>
    <row r="1365" ht="12.75" customHeight="1">
      <c r="C1365" s="2"/>
    </row>
    <row r="1366" ht="12.75" customHeight="1">
      <c r="C1366" s="2"/>
    </row>
    <row r="1367" ht="12.75" customHeight="1">
      <c r="C1367" s="2"/>
    </row>
    <row r="1368" ht="12.75" customHeight="1">
      <c r="C1368" s="2"/>
    </row>
    <row r="1369" ht="12.75" customHeight="1">
      <c r="C1369" s="2"/>
    </row>
    <row r="1370" ht="12.75" customHeight="1">
      <c r="C1370" s="2"/>
    </row>
    <row r="1371" ht="12.75" customHeight="1">
      <c r="C1371" s="2"/>
    </row>
    <row r="1372" ht="12.75" customHeight="1">
      <c r="C1372" s="2"/>
    </row>
    <row r="1373" ht="12.75" customHeight="1">
      <c r="C1373" s="2"/>
    </row>
    <row r="1374" ht="12.75" customHeight="1">
      <c r="C1374" s="2"/>
    </row>
    <row r="1375" ht="12.75" customHeight="1">
      <c r="C1375" s="2"/>
    </row>
    <row r="1376" ht="12.75" customHeight="1">
      <c r="C1376" s="2"/>
    </row>
    <row r="1377" ht="12.75" customHeight="1">
      <c r="C1377" s="2"/>
    </row>
    <row r="1378" ht="12.75" customHeight="1">
      <c r="C1378" s="2"/>
    </row>
    <row r="1379" ht="12.75" customHeight="1">
      <c r="C1379" s="2"/>
    </row>
    <row r="1380" ht="12.75" customHeight="1">
      <c r="C1380" s="2"/>
    </row>
    <row r="1381" ht="12.75" customHeight="1">
      <c r="C1381" s="2"/>
    </row>
    <row r="1382" ht="12.75" customHeight="1">
      <c r="C1382" s="2"/>
    </row>
    <row r="1383" ht="12.75" customHeight="1">
      <c r="C1383" s="2"/>
    </row>
    <row r="1384" ht="12.75" customHeight="1">
      <c r="C1384" s="2"/>
    </row>
    <row r="1385" ht="12.75" customHeight="1">
      <c r="C1385" s="2"/>
    </row>
    <row r="1386" ht="12.75" customHeight="1">
      <c r="C1386" s="2"/>
    </row>
    <row r="1387" ht="12.75" customHeight="1">
      <c r="C1387" s="2"/>
    </row>
    <row r="1388" ht="12.75" customHeight="1">
      <c r="C1388" s="2"/>
    </row>
    <row r="1389" ht="12.75" customHeight="1">
      <c r="C1389" s="2"/>
    </row>
    <row r="1390" ht="12.75" customHeight="1">
      <c r="C1390" s="2"/>
    </row>
    <row r="1391" ht="12.75" customHeight="1">
      <c r="C1391" s="2"/>
    </row>
    <row r="1392" ht="12.75" customHeight="1">
      <c r="C1392" s="2"/>
    </row>
    <row r="1393" ht="12.75" customHeight="1">
      <c r="C1393" s="2"/>
    </row>
    <row r="1394" ht="12.75" customHeight="1">
      <c r="C1394" s="2"/>
    </row>
    <row r="1395" ht="12.75" customHeight="1">
      <c r="C1395" s="2"/>
    </row>
    <row r="1396" ht="12.75" customHeight="1">
      <c r="C1396" s="2"/>
    </row>
    <row r="1397" ht="12.75" customHeight="1">
      <c r="C1397" s="2"/>
    </row>
    <row r="1398" ht="12.75" customHeight="1">
      <c r="C1398" s="2"/>
    </row>
    <row r="1399" ht="12.75" customHeight="1">
      <c r="C1399" s="2"/>
    </row>
    <row r="1400" ht="12.75" customHeight="1">
      <c r="C1400" s="2"/>
    </row>
    <row r="1401" ht="12.75" customHeight="1">
      <c r="C1401" s="2"/>
    </row>
    <row r="1402" ht="12.75" customHeight="1">
      <c r="C1402" s="2"/>
    </row>
    <row r="1403" ht="12.75" customHeight="1">
      <c r="C1403" s="2"/>
    </row>
    <row r="1404" ht="12.75" customHeight="1">
      <c r="C1404" s="2"/>
    </row>
    <row r="1405" ht="12.75" customHeight="1">
      <c r="C1405" s="2"/>
    </row>
    <row r="1406" ht="12.75" customHeight="1">
      <c r="C1406" s="2"/>
    </row>
    <row r="1407" ht="12.75" customHeight="1">
      <c r="C1407" s="2"/>
    </row>
    <row r="1408" ht="12.75" customHeight="1">
      <c r="C1408" s="2"/>
    </row>
    <row r="1409" ht="12.75" customHeight="1">
      <c r="C1409" s="2"/>
    </row>
    <row r="1410" ht="12.75" customHeight="1">
      <c r="C1410" s="2"/>
    </row>
    <row r="1411" ht="12.75" customHeight="1">
      <c r="C1411" s="2"/>
    </row>
    <row r="1412" ht="12.75" customHeight="1">
      <c r="C1412" s="2"/>
    </row>
    <row r="1413" ht="12.75" customHeight="1">
      <c r="C1413" s="2"/>
    </row>
    <row r="1414" ht="12.75" customHeight="1">
      <c r="C1414" s="2"/>
    </row>
    <row r="1415" ht="12.75" customHeight="1">
      <c r="C1415" s="2"/>
    </row>
    <row r="1416" ht="12.75" customHeight="1">
      <c r="C1416" s="2"/>
    </row>
    <row r="1417" ht="12.75" customHeight="1">
      <c r="C1417" s="2"/>
    </row>
    <row r="1418" ht="12.75" customHeight="1">
      <c r="C1418" s="2"/>
    </row>
    <row r="1419" ht="12.75" customHeight="1">
      <c r="C1419" s="2"/>
    </row>
    <row r="1420" ht="12.75" customHeight="1">
      <c r="C1420" s="2"/>
    </row>
    <row r="1421" ht="12.75" customHeight="1">
      <c r="C1421" s="2"/>
    </row>
    <row r="1422" ht="12.75" customHeight="1">
      <c r="C1422" s="2"/>
    </row>
    <row r="1423" ht="12.75" customHeight="1">
      <c r="C1423" s="2"/>
    </row>
    <row r="1424" ht="12.75" customHeight="1">
      <c r="C1424" s="2"/>
    </row>
    <row r="1425" ht="12.75" customHeight="1">
      <c r="C1425" s="2"/>
    </row>
    <row r="1426" ht="12.75" customHeight="1">
      <c r="C1426" s="2"/>
    </row>
    <row r="1427" ht="12.75" customHeight="1">
      <c r="C1427" s="2"/>
    </row>
    <row r="1428" ht="12.75" customHeight="1">
      <c r="C1428" s="2"/>
    </row>
    <row r="1429" ht="12.75" customHeight="1">
      <c r="C1429" s="2"/>
    </row>
    <row r="1430" ht="12.75" customHeight="1">
      <c r="C1430" s="2"/>
    </row>
    <row r="1431" ht="12.75" customHeight="1">
      <c r="C1431" s="2"/>
    </row>
    <row r="1432" ht="12.75" customHeight="1">
      <c r="C1432" s="2"/>
    </row>
    <row r="1433" ht="12.75" customHeight="1">
      <c r="C1433" s="2"/>
    </row>
    <row r="1434" ht="12.75" customHeight="1">
      <c r="C1434" s="2"/>
    </row>
    <row r="1435" ht="12.75" customHeight="1">
      <c r="C1435" s="2"/>
    </row>
    <row r="1436" ht="12.75" customHeight="1">
      <c r="C1436" s="2"/>
    </row>
    <row r="1437" ht="12.75" customHeight="1">
      <c r="C1437" s="2"/>
    </row>
    <row r="1438" ht="12.75" customHeight="1">
      <c r="C1438" s="2"/>
    </row>
    <row r="1439" ht="12.75" customHeight="1">
      <c r="C1439" s="2"/>
    </row>
    <row r="1440" ht="12.75" customHeight="1">
      <c r="C1440" s="2"/>
    </row>
    <row r="1441" ht="12.75" customHeight="1">
      <c r="C1441" s="2"/>
    </row>
    <row r="1442" ht="12.75" customHeight="1">
      <c r="C1442" s="2"/>
    </row>
    <row r="1443" ht="12.75" customHeight="1">
      <c r="C1443" s="2"/>
    </row>
    <row r="1444" ht="12.75" customHeight="1">
      <c r="C1444" s="2"/>
    </row>
    <row r="1445" ht="12.75" customHeight="1">
      <c r="C1445" s="2"/>
    </row>
    <row r="1446" ht="12.75" customHeight="1">
      <c r="C1446" s="2"/>
    </row>
    <row r="1447" ht="12.75" customHeight="1">
      <c r="C1447" s="2"/>
    </row>
    <row r="1448" ht="12.75" customHeight="1">
      <c r="C1448" s="2"/>
    </row>
    <row r="1449" ht="12.75" customHeight="1">
      <c r="C1449" s="2"/>
    </row>
    <row r="1450" ht="12.75" customHeight="1">
      <c r="C1450" s="2"/>
    </row>
    <row r="1451" ht="12.75" customHeight="1">
      <c r="C1451" s="2"/>
    </row>
    <row r="1452" ht="12.75" customHeight="1">
      <c r="C1452" s="2"/>
    </row>
    <row r="1453" ht="12.75" customHeight="1">
      <c r="C1453" s="2"/>
    </row>
    <row r="1454" ht="12.75" customHeight="1">
      <c r="C1454" s="2"/>
    </row>
    <row r="1455" ht="12.75" customHeight="1">
      <c r="C1455" s="2"/>
    </row>
    <row r="1456" ht="12.75" customHeight="1">
      <c r="C1456" s="2"/>
    </row>
    <row r="1457" ht="12.75" customHeight="1">
      <c r="C1457" s="2"/>
    </row>
    <row r="1458" ht="12.75" customHeight="1">
      <c r="C1458" s="2"/>
    </row>
    <row r="1459" ht="12.75" customHeight="1">
      <c r="C1459" s="2"/>
    </row>
    <row r="1460" ht="12.75" customHeight="1">
      <c r="C1460" s="2"/>
    </row>
    <row r="1461" ht="12.75" customHeight="1">
      <c r="C1461" s="2"/>
    </row>
    <row r="1462" ht="12.75" customHeight="1">
      <c r="C1462" s="2"/>
    </row>
    <row r="1463" ht="12.75" customHeight="1">
      <c r="C1463" s="2"/>
    </row>
    <row r="1464" ht="12.75" customHeight="1">
      <c r="C1464" s="2"/>
    </row>
    <row r="1465" ht="12.75" customHeight="1">
      <c r="C1465" s="2"/>
    </row>
    <row r="1466" ht="12.75" customHeight="1">
      <c r="C1466" s="2"/>
    </row>
    <row r="1467" ht="12.75" customHeight="1">
      <c r="C1467" s="2"/>
    </row>
    <row r="1468" ht="12.75" customHeight="1">
      <c r="C1468" s="2"/>
    </row>
    <row r="1469" ht="12.75" customHeight="1">
      <c r="C1469" s="2"/>
    </row>
    <row r="1470" ht="12.75" customHeight="1">
      <c r="C1470" s="2"/>
    </row>
    <row r="1471" ht="12.75" customHeight="1">
      <c r="C1471" s="2"/>
    </row>
    <row r="1472" ht="12.75" customHeight="1">
      <c r="C1472" s="2"/>
    </row>
    <row r="1473" ht="12.75" customHeight="1">
      <c r="C1473" s="2"/>
    </row>
    <row r="1474" ht="12.75" customHeight="1">
      <c r="C1474" s="2"/>
    </row>
    <row r="1475" ht="12.75" customHeight="1">
      <c r="C1475" s="2"/>
    </row>
    <row r="1476" ht="12.75" customHeight="1">
      <c r="C1476" s="2"/>
    </row>
    <row r="1477" ht="12.75" customHeight="1">
      <c r="C1477" s="2"/>
    </row>
    <row r="1478" ht="12.75" customHeight="1">
      <c r="C1478" s="2"/>
    </row>
    <row r="1479" ht="12.75" customHeight="1">
      <c r="C1479" s="2"/>
    </row>
    <row r="1480" ht="12.75" customHeight="1">
      <c r="C1480" s="2"/>
    </row>
    <row r="1481" ht="12.75" customHeight="1">
      <c r="C1481" s="2"/>
    </row>
    <row r="1482" ht="12.75" customHeight="1">
      <c r="C1482" s="2"/>
    </row>
    <row r="1483" ht="12.75" customHeight="1">
      <c r="C1483" s="2"/>
    </row>
    <row r="1484" ht="12.75" customHeight="1">
      <c r="C1484" s="2"/>
    </row>
    <row r="1485" ht="12.75" customHeight="1">
      <c r="C1485" s="2"/>
    </row>
    <row r="1486" ht="12.75" customHeight="1">
      <c r="C1486" s="2"/>
    </row>
    <row r="1487" ht="12.75" customHeight="1">
      <c r="C1487" s="2"/>
    </row>
    <row r="1488" ht="12.75" customHeight="1">
      <c r="C1488" s="2"/>
    </row>
    <row r="1489" ht="12.75" customHeight="1">
      <c r="C1489" s="2"/>
    </row>
    <row r="1490" ht="12.75" customHeight="1">
      <c r="C1490" s="2"/>
    </row>
    <row r="1491" ht="12.75" customHeight="1">
      <c r="C1491" s="2"/>
    </row>
    <row r="1492" ht="12.75" customHeight="1">
      <c r="C1492" s="2"/>
    </row>
    <row r="1493" ht="12.75" customHeight="1">
      <c r="C1493" s="2"/>
    </row>
    <row r="1494" ht="12.75" customHeight="1">
      <c r="C1494" s="2"/>
    </row>
    <row r="1495" ht="12.75" customHeight="1">
      <c r="C1495" s="2"/>
    </row>
    <row r="1496" ht="12.75" customHeight="1">
      <c r="C1496" s="2"/>
    </row>
    <row r="1497" ht="12.75" customHeight="1">
      <c r="C1497" s="2"/>
    </row>
    <row r="1498" ht="12.75" customHeight="1">
      <c r="C1498" s="2"/>
    </row>
    <row r="1499" ht="12.75" customHeight="1">
      <c r="C1499" s="2"/>
    </row>
    <row r="1500" ht="12.75" customHeight="1">
      <c r="C1500" s="2"/>
    </row>
    <row r="1501" ht="12.75" customHeight="1">
      <c r="C1501" s="2"/>
    </row>
    <row r="1502" ht="12.75" customHeight="1">
      <c r="C1502" s="2"/>
    </row>
    <row r="1503" ht="12.75" customHeight="1">
      <c r="C1503" s="2"/>
    </row>
    <row r="1504" ht="12.75" customHeight="1">
      <c r="C1504" s="2"/>
    </row>
    <row r="1505" ht="12.75" customHeight="1">
      <c r="C1505" s="2"/>
    </row>
    <row r="1506" ht="12.75" customHeight="1">
      <c r="C1506" s="2"/>
    </row>
    <row r="1507" ht="12.75" customHeight="1">
      <c r="C1507" s="2"/>
    </row>
    <row r="1508" ht="12.75" customHeight="1">
      <c r="C1508" s="2"/>
    </row>
    <row r="1509" ht="12.75" customHeight="1">
      <c r="C1509" s="2"/>
    </row>
    <row r="1510" ht="12.75" customHeight="1">
      <c r="C1510" s="2"/>
    </row>
    <row r="1511" ht="12.75" customHeight="1">
      <c r="C1511" s="2"/>
    </row>
    <row r="1512" ht="12.75" customHeight="1">
      <c r="C1512" s="2"/>
    </row>
    <row r="1513" ht="12.75" customHeight="1">
      <c r="C1513" s="2"/>
    </row>
    <row r="1514" ht="12.75" customHeight="1">
      <c r="C1514" s="2"/>
    </row>
    <row r="1515" ht="12.75" customHeight="1">
      <c r="C1515" s="2"/>
    </row>
    <row r="1516" ht="12.75" customHeight="1">
      <c r="C1516" s="2"/>
    </row>
    <row r="1517" ht="12.75" customHeight="1">
      <c r="C1517" s="2"/>
    </row>
    <row r="1518" ht="12.75" customHeight="1">
      <c r="C1518" s="2"/>
    </row>
    <row r="1519" ht="12.75" customHeight="1">
      <c r="C1519" s="2"/>
    </row>
    <row r="1520" ht="12.75" customHeight="1">
      <c r="C1520" s="2"/>
    </row>
    <row r="1521" ht="12.75" customHeight="1">
      <c r="C1521" s="2"/>
    </row>
    <row r="1522" ht="12.75" customHeight="1">
      <c r="C1522" s="2"/>
    </row>
    <row r="1523" ht="12.75" customHeight="1">
      <c r="C1523" s="2"/>
    </row>
    <row r="1524" ht="12.75" customHeight="1">
      <c r="C1524" s="2"/>
    </row>
    <row r="1525" ht="12.75" customHeight="1">
      <c r="C1525" s="2"/>
    </row>
    <row r="1526" ht="12.75" customHeight="1">
      <c r="C1526" s="2"/>
    </row>
    <row r="1527" ht="12.75" customHeight="1">
      <c r="C1527" s="2"/>
    </row>
    <row r="1528" ht="12.75" customHeight="1">
      <c r="C1528" s="2"/>
    </row>
    <row r="1529" ht="12.75" customHeight="1">
      <c r="C1529" s="2"/>
    </row>
    <row r="1530" ht="12.75" customHeight="1">
      <c r="C1530" s="2"/>
    </row>
    <row r="1531" ht="12.75" customHeight="1">
      <c r="C1531" s="2"/>
    </row>
    <row r="1532" ht="12.75" customHeight="1">
      <c r="C1532" s="2"/>
    </row>
    <row r="1533" ht="12.75" customHeight="1">
      <c r="C1533" s="2"/>
    </row>
    <row r="1534" ht="12.75" customHeight="1">
      <c r="C1534" s="2"/>
    </row>
    <row r="1535" ht="12.75" customHeight="1">
      <c r="C1535" s="2"/>
    </row>
    <row r="1536" ht="12.75" customHeight="1">
      <c r="C1536" s="2"/>
    </row>
    <row r="1537" ht="12.75" customHeight="1">
      <c r="C1537" s="2"/>
    </row>
    <row r="1538" ht="12.75" customHeight="1">
      <c r="C1538" s="2"/>
    </row>
    <row r="1539" ht="12.75" customHeight="1">
      <c r="C1539" s="2"/>
    </row>
    <row r="1540" ht="12.75" customHeight="1">
      <c r="C1540" s="2"/>
    </row>
    <row r="1541" ht="12.75" customHeight="1">
      <c r="C1541" s="2"/>
    </row>
    <row r="1542" ht="12.75" customHeight="1">
      <c r="C1542" s="2"/>
    </row>
    <row r="1543" ht="12.75" customHeight="1">
      <c r="C1543" s="2"/>
    </row>
    <row r="1544" ht="12.75" customHeight="1">
      <c r="C1544" s="2"/>
    </row>
    <row r="1545" ht="12.75" customHeight="1">
      <c r="C1545" s="2"/>
    </row>
    <row r="1546" ht="12.75" customHeight="1">
      <c r="C1546" s="2"/>
    </row>
    <row r="1547" ht="12.75" customHeight="1">
      <c r="C1547" s="2"/>
    </row>
    <row r="1548" ht="12.75" customHeight="1">
      <c r="C1548" s="2"/>
    </row>
    <row r="1549" ht="12.75" customHeight="1">
      <c r="C1549" s="2"/>
    </row>
    <row r="1550" ht="12.75" customHeight="1">
      <c r="C1550" s="2"/>
    </row>
    <row r="1551" ht="12.75" customHeight="1">
      <c r="C1551" s="2"/>
    </row>
    <row r="1552" ht="12.75" customHeight="1">
      <c r="C1552" s="2"/>
    </row>
    <row r="1553" ht="12.75" customHeight="1">
      <c r="C1553" s="2"/>
    </row>
    <row r="1554" ht="12.75" customHeight="1">
      <c r="C1554" s="2"/>
    </row>
    <row r="1555" ht="12.75" customHeight="1">
      <c r="C1555" s="2"/>
    </row>
    <row r="1556" ht="12.75" customHeight="1">
      <c r="C1556" s="2"/>
    </row>
    <row r="1557" ht="12.75" customHeight="1">
      <c r="C1557" s="2"/>
    </row>
    <row r="1558" ht="12.75" customHeight="1">
      <c r="C1558" s="2"/>
    </row>
    <row r="1559" ht="12.75" customHeight="1">
      <c r="C1559" s="2"/>
    </row>
    <row r="1560" ht="12.75" customHeight="1">
      <c r="C1560" s="2"/>
    </row>
    <row r="1561" ht="12.75" customHeight="1">
      <c r="C1561" s="2"/>
    </row>
    <row r="1562" ht="12.75" customHeight="1">
      <c r="C1562" s="2"/>
    </row>
    <row r="1563" ht="12.75" customHeight="1">
      <c r="C1563" s="2"/>
    </row>
    <row r="1564" ht="12.75" customHeight="1">
      <c r="C1564" s="2"/>
    </row>
    <row r="1565" ht="12.75" customHeight="1">
      <c r="C1565" s="2"/>
    </row>
    <row r="1566" ht="12.75" customHeight="1">
      <c r="C1566" s="2"/>
    </row>
    <row r="1567" ht="12.75" customHeight="1">
      <c r="C1567" s="2"/>
    </row>
    <row r="1568" ht="12.75" customHeight="1">
      <c r="C1568" s="2"/>
    </row>
    <row r="1569" ht="12.75" customHeight="1">
      <c r="C1569" s="2"/>
    </row>
    <row r="1570" ht="12.75" customHeight="1">
      <c r="G1570" s="3"/>
    </row>
    <row r="1571" ht="12.75" customHeight="1">
      <c r="G1571" s="3"/>
    </row>
    <row r="1572" ht="12.75" customHeight="1">
      <c r="G1572" s="3"/>
    </row>
    <row r="1573" ht="12.75" customHeight="1">
      <c r="G1573" s="3"/>
    </row>
  </sheetData>
  <mergeCells count="4">
    <mergeCell ref="A2:D2"/>
    <mergeCell ref="A4:B4"/>
    <mergeCell ref="C4:D4"/>
    <mergeCell ref="E4:F4"/>
  </mergeCells>
  <printOptions horizontalCentered="1" verticalCentered="1"/>
  <pageMargins left="0.748031496062992" right="0.748031496062992" top="0.984251968503937" bottom="0.984251968503937" header="0.511811023622047" footer="0.511811023622047"/>
  <pageSetup horizontalDpi="600" verticalDpi="600" orientation="portrait" paperSize="9" scale="95" r:id="rId1"/>
  <headerFooter alignWithMargins="0">
    <oddFooter>&amp;C第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107"/>
  <sheetViews>
    <sheetView zoomScalePageLayoutView="0" workbookViewId="0" topLeftCell="A73">
      <selection activeCell="C92" sqref="C90:C92"/>
    </sheetView>
  </sheetViews>
  <sheetFormatPr defaultColWidth="9.00390625" defaultColWidthPt="54" defaultRowHeight="14.25"/>
  <cols>
    <col min="1" max="1" width="30.875" widthPt="185.25" style="30" customWidth="1"/>
    <col min="2" max="2" width="10.375" widthPt="62.25" style="30" customWidth="1"/>
    <col min="3" max="3" width="31.75390625" widthPt="190.5" style="30" customWidth="1"/>
    <col min="4" max="4" width="8.875" widthPt="53.25" style="30" customWidth="1"/>
    <col min="5" max="16384" width="9.00390625" widthPt="54" style="30" customWidth="1"/>
  </cols>
  <sheetData>
    <row r="1" spans="1:4" ht="27" customHeight="1">
      <c r="A1" s="123" t="s">
        <v>1664</v>
      </c>
      <c r="B1" s="29"/>
      <c r="C1" s="29"/>
      <c r="D1" s="29"/>
    </row>
    <row r="2" spans="1:4" ht="22.5" customHeight="1">
      <c r="A2" s="151" t="s">
        <v>2687</v>
      </c>
      <c r="B2" s="151"/>
      <c r="C2" s="151"/>
      <c r="D2" s="151"/>
    </row>
    <row r="3" spans="1:4" ht="19.5" customHeight="1">
      <c r="A3" s="29"/>
      <c r="B3" s="29"/>
      <c r="C3" s="29"/>
      <c r="D3" s="31" t="s">
        <v>594</v>
      </c>
    </row>
    <row r="4" spans="1:4" ht="19.5" customHeight="1">
      <c r="A4" s="152" t="s">
        <v>595</v>
      </c>
      <c r="B4" s="153"/>
      <c r="C4" s="154" t="s">
        <v>596</v>
      </c>
      <c r="D4" s="154"/>
    </row>
    <row r="5" spans="1:4" ht="21.75" customHeight="1">
      <c r="A5" s="32" t="s">
        <v>597</v>
      </c>
      <c r="B5" s="33" t="s">
        <v>598</v>
      </c>
      <c r="C5" s="32" t="s">
        <v>597</v>
      </c>
      <c r="D5" s="33" t="s">
        <v>598</v>
      </c>
    </row>
    <row r="6" spans="1:4" s="118" customFormat="1" ht="12" customHeight="1">
      <c r="A6" s="115" t="s">
        <v>545</v>
      </c>
      <c r="B6" s="116"/>
      <c r="C6" s="115" t="s">
        <v>599</v>
      </c>
      <c r="D6" s="117"/>
    </row>
    <row r="7" spans="1:4" s="118" customFormat="1" ht="12" customHeight="1">
      <c r="A7" s="115" t="s">
        <v>600</v>
      </c>
      <c r="B7" s="119"/>
      <c r="C7" s="115" t="s">
        <v>601</v>
      </c>
      <c r="D7" s="117"/>
    </row>
    <row r="8" spans="1:4" s="118" customFormat="1" ht="12" customHeight="1">
      <c r="A8" s="115" t="s">
        <v>602</v>
      </c>
      <c r="B8" s="119"/>
      <c r="C8" s="145" t="s">
        <v>1699</v>
      </c>
      <c r="D8" s="117"/>
    </row>
    <row r="9" spans="1:4" s="118" customFormat="1" ht="12" customHeight="1">
      <c r="A9" s="115" t="s">
        <v>603</v>
      </c>
      <c r="B9" s="119"/>
      <c r="C9" s="115" t="s">
        <v>604</v>
      </c>
      <c r="D9" s="117"/>
    </row>
    <row r="10" spans="1:4" s="118" customFormat="1" ht="12" customHeight="1">
      <c r="A10" s="115" t="s">
        <v>605</v>
      </c>
      <c r="B10" s="119"/>
      <c r="C10" s="115" t="s">
        <v>606</v>
      </c>
      <c r="D10" s="117"/>
    </row>
    <row r="11" spans="1:4" s="118" customFormat="1" ht="12" customHeight="1">
      <c r="A11" s="115" t="s">
        <v>607</v>
      </c>
      <c r="B11" s="119"/>
      <c r="C11" s="115" t="s">
        <v>608</v>
      </c>
      <c r="D11" s="117"/>
    </row>
    <row r="12" spans="1:4" s="118" customFormat="1" ht="12" customHeight="1">
      <c r="A12" s="115" t="s">
        <v>609</v>
      </c>
      <c r="B12" s="119"/>
      <c r="C12" s="115" t="s">
        <v>610</v>
      </c>
      <c r="D12" s="117"/>
    </row>
    <row r="13" spans="1:4" s="118" customFormat="1" ht="12" customHeight="1">
      <c r="A13" s="115" t="s">
        <v>611</v>
      </c>
      <c r="B13" s="119"/>
      <c r="C13" s="115" t="s">
        <v>612</v>
      </c>
      <c r="D13" s="117"/>
    </row>
    <row r="14" spans="1:4" s="118" customFormat="1" ht="12" customHeight="1">
      <c r="A14" s="115" t="s">
        <v>613</v>
      </c>
      <c r="B14" s="119"/>
      <c r="C14" s="115" t="s">
        <v>614</v>
      </c>
      <c r="D14" s="117"/>
    </row>
    <row r="15" spans="1:4" s="118" customFormat="1" ht="12" customHeight="1">
      <c r="A15" s="115" t="s">
        <v>615</v>
      </c>
      <c r="B15" s="117">
        <v>351</v>
      </c>
      <c r="C15" s="115" t="s">
        <v>616</v>
      </c>
      <c r="D15" s="117"/>
    </row>
    <row r="16" spans="1:4" s="118" customFormat="1" ht="12" customHeight="1">
      <c r="A16" s="115" t="s">
        <v>617</v>
      </c>
      <c r="B16" s="119"/>
      <c r="C16" s="115" t="s">
        <v>618</v>
      </c>
      <c r="D16" s="117"/>
    </row>
    <row r="17" spans="1:4" s="118" customFormat="1" ht="12" customHeight="1">
      <c r="A17" s="115" t="s">
        <v>619</v>
      </c>
      <c r="B17" s="119"/>
      <c r="C17" s="115" t="s">
        <v>620</v>
      </c>
      <c r="D17" s="117"/>
    </row>
    <row r="18" spans="1:4" s="118" customFormat="1" ht="12" customHeight="1">
      <c r="A18" s="115" t="s">
        <v>621</v>
      </c>
      <c r="B18" s="117"/>
      <c r="C18" s="115" t="s">
        <v>622</v>
      </c>
      <c r="D18" s="117"/>
    </row>
    <row r="19" spans="1:4" s="118" customFormat="1" ht="12" customHeight="1">
      <c r="A19" s="115" t="s">
        <v>623</v>
      </c>
      <c r="B19" s="119"/>
      <c r="C19" s="115" t="s">
        <v>624</v>
      </c>
      <c r="D19" s="117"/>
    </row>
    <row r="20" spans="1:4" s="118" customFormat="1" ht="12" customHeight="1">
      <c r="A20" s="115" t="s">
        <v>625</v>
      </c>
      <c r="B20" s="119"/>
      <c r="C20" s="115" t="s">
        <v>626</v>
      </c>
      <c r="D20" s="117"/>
    </row>
    <row r="21" spans="1:4" s="118" customFormat="1" ht="12" customHeight="1">
      <c r="A21" s="115" t="s">
        <v>627</v>
      </c>
      <c r="B21" s="119"/>
      <c r="C21" s="115" t="s">
        <v>628</v>
      </c>
      <c r="D21" s="117"/>
    </row>
    <row r="22" spans="1:4" s="118" customFormat="1" ht="12" customHeight="1">
      <c r="A22" s="115" t="s">
        <v>629</v>
      </c>
      <c r="B22" s="119"/>
      <c r="C22" s="115" t="s">
        <v>630</v>
      </c>
      <c r="D22" s="117"/>
    </row>
    <row r="23" spans="1:4" s="118" customFormat="1" ht="12" customHeight="1">
      <c r="A23" s="115" t="s">
        <v>631</v>
      </c>
      <c r="B23" s="117">
        <v>1</v>
      </c>
      <c r="C23" s="115" t="s">
        <v>632</v>
      </c>
      <c r="D23" s="117"/>
    </row>
    <row r="24" spans="1:4" s="118" customFormat="1" ht="12" customHeight="1">
      <c r="A24" s="115" t="s">
        <v>633</v>
      </c>
      <c r="B24" s="117"/>
      <c r="C24" s="115" t="s">
        <v>546</v>
      </c>
      <c r="D24" s="117"/>
    </row>
    <row r="25" spans="1:4" s="118" customFormat="1" ht="12" customHeight="1">
      <c r="A25" s="115" t="s">
        <v>634</v>
      </c>
      <c r="B25" s="117"/>
      <c r="C25" s="115" t="s">
        <v>547</v>
      </c>
      <c r="D25" s="117"/>
    </row>
    <row r="26" spans="1:4" s="118" customFormat="1" ht="12" customHeight="1">
      <c r="A26" s="115" t="s">
        <v>635</v>
      </c>
      <c r="B26" s="117">
        <v>1490</v>
      </c>
      <c r="C26" s="115" t="s">
        <v>548</v>
      </c>
      <c r="D26" s="117"/>
    </row>
    <row r="27" spans="1:4" s="118" customFormat="1" ht="12" customHeight="1">
      <c r="A27" s="115" t="s">
        <v>636</v>
      </c>
      <c r="B27" s="117"/>
      <c r="C27" s="115" t="s">
        <v>549</v>
      </c>
      <c r="D27" s="117"/>
    </row>
    <row r="28" spans="1:4" s="118" customFormat="1" ht="12" customHeight="1">
      <c r="A28" s="115" t="s">
        <v>637</v>
      </c>
      <c r="B28" s="117"/>
      <c r="C28" s="115" t="s">
        <v>550</v>
      </c>
      <c r="D28" s="117"/>
    </row>
    <row r="29" spans="1:4" s="118" customFormat="1" ht="12" customHeight="1">
      <c r="A29" s="115" t="s">
        <v>638</v>
      </c>
      <c r="B29" s="119"/>
      <c r="C29" s="115" t="s">
        <v>639</v>
      </c>
      <c r="D29" s="117"/>
    </row>
    <row r="30" spans="1:4" s="118" customFormat="1" ht="12" customHeight="1">
      <c r="A30" s="115" t="s">
        <v>640</v>
      </c>
      <c r="B30" s="117"/>
      <c r="C30" s="115" t="s">
        <v>551</v>
      </c>
      <c r="D30" s="117"/>
    </row>
    <row r="31" spans="1:4" s="118" customFormat="1" ht="12" customHeight="1">
      <c r="A31" s="115" t="s">
        <v>641</v>
      </c>
      <c r="B31" s="117"/>
      <c r="C31" s="115" t="s">
        <v>552</v>
      </c>
      <c r="D31" s="117"/>
    </row>
    <row r="32" spans="1:4" s="118" customFormat="1" ht="12" customHeight="1">
      <c r="A32" s="115" t="s">
        <v>642</v>
      </c>
      <c r="B32" s="119"/>
      <c r="C32" s="115" t="s">
        <v>553</v>
      </c>
      <c r="D32" s="117"/>
    </row>
    <row r="33" spans="1:4" s="118" customFormat="1" ht="12" customHeight="1">
      <c r="A33" s="115" t="s">
        <v>643</v>
      </c>
      <c r="B33" s="119"/>
      <c r="C33" s="115" t="s">
        <v>554</v>
      </c>
      <c r="D33" s="117"/>
    </row>
    <row r="34" spans="1:4" s="118" customFormat="1" ht="12" customHeight="1">
      <c r="A34" s="115" t="s">
        <v>644</v>
      </c>
      <c r="B34" s="117"/>
      <c r="C34" s="115" t="s">
        <v>555</v>
      </c>
      <c r="D34" s="117"/>
    </row>
    <row r="35" spans="1:4" s="118" customFormat="1" ht="12" customHeight="1">
      <c r="A35" s="115" t="s">
        <v>645</v>
      </c>
      <c r="B35" s="119"/>
      <c r="C35" s="115" t="s">
        <v>556</v>
      </c>
      <c r="D35" s="117"/>
    </row>
    <row r="36" spans="1:4" s="118" customFormat="1" ht="12" customHeight="1">
      <c r="A36" s="115" t="s">
        <v>646</v>
      </c>
      <c r="B36" s="119"/>
      <c r="C36" s="115" t="s">
        <v>647</v>
      </c>
      <c r="D36" s="117">
        <v>351</v>
      </c>
    </row>
    <row r="37" spans="1:4" s="118" customFormat="1" ht="12" customHeight="1">
      <c r="A37" s="145" t="s">
        <v>1698</v>
      </c>
      <c r="B37" s="119"/>
      <c r="C37" s="115" t="s">
        <v>648</v>
      </c>
      <c r="D37" s="117"/>
    </row>
    <row r="38" spans="1:4" s="118" customFormat="1" ht="12" customHeight="1">
      <c r="A38" s="115" t="s">
        <v>649</v>
      </c>
      <c r="B38" s="117"/>
      <c r="C38" s="115" t="s">
        <v>557</v>
      </c>
      <c r="D38" s="117"/>
    </row>
    <row r="39" spans="1:4" s="118" customFormat="1" ht="12" customHeight="1">
      <c r="A39" s="115"/>
      <c r="B39" s="119"/>
      <c r="C39" s="115" t="s">
        <v>558</v>
      </c>
      <c r="D39" s="117"/>
    </row>
    <row r="40" spans="1:4" s="118" customFormat="1" ht="12" customHeight="1">
      <c r="A40" s="115"/>
      <c r="B40" s="119"/>
      <c r="C40" s="115" t="s">
        <v>559</v>
      </c>
      <c r="D40" s="117"/>
    </row>
    <row r="41" spans="1:4" s="118" customFormat="1" ht="12" customHeight="1">
      <c r="A41" s="115"/>
      <c r="B41" s="119"/>
      <c r="C41" s="115" t="s">
        <v>560</v>
      </c>
      <c r="D41" s="117"/>
    </row>
    <row r="42" spans="1:4" s="118" customFormat="1" ht="12" customHeight="1">
      <c r="A42" s="115"/>
      <c r="B42" s="119"/>
      <c r="C42" s="145" t="s">
        <v>1700</v>
      </c>
      <c r="D42" s="117"/>
    </row>
    <row r="43" spans="1:4" s="118" customFormat="1" ht="12" customHeight="1">
      <c r="A43" s="115"/>
      <c r="B43" s="119"/>
      <c r="C43" s="115" t="s">
        <v>651</v>
      </c>
      <c r="D43" s="117"/>
    </row>
    <row r="44" spans="1:4" s="118" customFormat="1" ht="12" customHeight="1">
      <c r="A44" s="115"/>
      <c r="B44" s="119"/>
      <c r="C44" s="115" t="s">
        <v>652</v>
      </c>
      <c r="D44" s="117"/>
    </row>
    <row r="45" spans="1:4" s="118" customFormat="1" ht="12" customHeight="1">
      <c r="A45" s="115"/>
      <c r="B45" s="119"/>
      <c r="C45" s="115" t="s">
        <v>653</v>
      </c>
      <c r="D45" s="117"/>
    </row>
    <row r="46" spans="1:4" s="118" customFormat="1" ht="12" customHeight="1">
      <c r="A46" s="115"/>
      <c r="B46" s="119"/>
      <c r="C46" s="115" t="s">
        <v>561</v>
      </c>
      <c r="D46" s="117"/>
    </row>
    <row r="47" spans="1:4" s="118" customFormat="1" ht="12" customHeight="1">
      <c r="A47" s="115"/>
      <c r="B47" s="119"/>
      <c r="C47" s="115" t="s">
        <v>562</v>
      </c>
      <c r="D47" s="117"/>
    </row>
    <row r="48" spans="1:5" s="118" customFormat="1" ht="12" customHeight="1">
      <c r="A48" s="115"/>
      <c r="B48" s="119"/>
      <c r="C48" s="115" t="s">
        <v>563</v>
      </c>
      <c r="D48" s="117"/>
      <c r="E48" s="120"/>
    </row>
    <row r="49" spans="1:4" s="118" customFormat="1" ht="12" customHeight="1">
      <c r="A49" s="115"/>
      <c r="B49" s="119"/>
      <c r="C49" s="115" t="s">
        <v>564</v>
      </c>
      <c r="D49" s="117"/>
    </row>
    <row r="50" spans="1:4" s="118" customFormat="1" ht="12" customHeight="1">
      <c r="A50" s="115"/>
      <c r="B50" s="119"/>
      <c r="C50" s="115" t="s">
        <v>565</v>
      </c>
      <c r="D50" s="117"/>
    </row>
    <row r="51" spans="1:4" s="118" customFormat="1" ht="12" customHeight="1">
      <c r="A51" s="115"/>
      <c r="B51" s="119"/>
      <c r="C51" s="115" t="s">
        <v>566</v>
      </c>
      <c r="D51" s="117"/>
    </row>
    <row r="52" spans="1:4" s="118" customFormat="1" ht="12" customHeight="1">
      <c r="A52" s="115"/>
      <c r="B52" s="119"/>
      <c r="C52" s="115" t="s">
        <v>567</v>
      </c>
      <c r="D52" s="117"/>
    </row>
    <row r="53" spans="1:4" s="118" customFormat="1" ht="12" customHeight="1">
      <c r="A53" s="115"/>
      <c r="B53" s="119"/>
      <c r="C53" s="115" t="s">
        <v>654</v>
      </c>
      <c r="D53" s="117"/>
    </row>
    <row r="54" spans="1:4" s="118" customFormat="1" ht="12" customHeight="1">
      <c r="A54" s="115"/>
      <c r="B54" s="119"/>
      <c r="C54" s="115" t="s">
        <v>568</v>
      </c>
      <c r="D54" s="117"/>
    </row>
    <row r="55" spans="1:4" s="118" customFormat="1" ht="12" customHeight="1">
      <c r="A55" s="115"/>
      <c r="B55" s="119"/>
      <c r="C55" s="115" t="s">
        <v>569</v>
      </c>
      <c r="D55" s="117"/>
    </row>
    <row r="56" spans="1:4" s="118" customFormat="1" ht="12" customHeight="1">
      <c r="A56" s="115"/>
      <c r="B56" s="119"/>
      <c r="C56" s="115" t="s">
        <v>570</v>
      </c>
      <c r="D56" s="117"/>
    </row>
    <row r="57" spans="1:4" s="118" customFormat="1" ht="12" customHeight="1">
      <c r="A57" s="115"/>
      <c r="B57" s="119"/>
      <c r="C57" s="115" t="s">
        <v>571</v>
      </c>
      <c r="D57" s="117"/>
    </row>
    <row r="58" spans="1:4" s="118" customFormat="1" ht="12" customHeight="1">
      <c r="A58" s="115"/>
      <c r="B58" s="119"/>
      <c r="C58" s="115" t="s">
        <v>572</v>
      </c>
      <c r="D58" s="117"/>
    </row>
    <row r="59" spans="1:4" s="118" customFormat="1" ht="12" customHeight="1">
      <c r="A59" s="115"/>
      <c r="B59" s="119"/>
      <c r="C59" s="115" t="s">
        <v>655</v>
      </c>
      <c r="D59" s="117"/>
    </row>
    <row r="60" spans="1:4" s="118" customFormat="1" ht="12" customHeight="1">
      <c r="A60" s="115"/>
      <c r="B60" s="119"/>
      <c r="C60" s="115" t="s">
        <v>656</v>
      </c>
      <c r="D60" s="117"/>
    </row>
    <row r="61" spans="1:4" s="118" customFormat="1" ht="12" customHeight="1">
      <c r="A61" s="115"/>
      <c r="B61" s="119"/>
      <c r="C61" s="115" t="s">
        <v>657</v>
      </c>
      <c r="D61" s="117"/>
    </row>
    <row r="62" spans="1:4" s="118" customFormat="1" ht="12" customHeight="1">
      <c r="A62" s="115"/>
      <c r="B62" s="119"/>
      <c r="C62" s="115" t="s">
        <v>658</v>
      </c>
      <c r="D62" s="117"/>
    </row>
    <row r="63" spans="1:4" s="118" customFormat="1" ht="12" customHeight="1">
      <c r="A63" s="115"/>
      <c r="B63" s="119"/>
      <c r="C63" s="115" t="s">
        <v>659</v>
      </c>
      <c r="D63" s="117">
        <v>1510</v>
      </c>
    </row>
    <row r="64" spans="1:4" s="118" customFormat="1" ht="12" customHeight="1">
      <c r="A64" s="115"/>
      <c r="B64" s="119"/>
      <c r="C64" s="115" t="s">
        <v>660</v>
      </c>
      <c r="D64" s="117"/>
    </row>
    <row r="65" spans="1:4" s="118" customFormat="1" ht="12" customHeight="1">
      <c r="A65" s="115"/>
      <c r="B65" s="119"/>
      <c r="C65" s="115" t="s">
        <v>661</v>
      </c>
      <c r="D65" s="117"/>
    </row>
    <row r="66" spans="1:4" s="118" customFormat="1" ht="12" customHeight="1">
      <c r="A66" s="115"/>
      <c r="B66" s="119"/>
      <c r="C66" s="115" t="s">
        <v>662</v>
      </c>
      <c r="D66" s="117"/>
    </row>
    <row r="67" spans="1:4" s="118" customFormat="1" ht="12" customHeight="1">
      <c r="A67" s="115"/>
      <c r="B67" s="119"/>
      <c r="C67" s="115" t="s">
        <v>573</v>
      </c>
      <c r="D67" s="117"/>
    </row>
    <row r="68" spans="1:4" s="118" customFormat="1" ht="12" customHeight="1">
      <c r="A68" s="115"/>
      <c r="B68" s="119"/>
      <c r="C68" s="115" t="s">
        <v>574</v>
      </c>
      <c r="D68" s="117"/>
    </row>
    <row r="69" spans="1:4" s="118" customFormat="1" ht="12" customHeight="1">
      <c r="A69" s="115"/>
      <c r="B69" s="119"/>
      <c r="C69" s="115" t="s">
        <v>575</v>
      </c>
      <c r="D69" s="117"/>
    </row>
    <row r="70" spans="1:4" s="118" customFormat="1" ht="12" customHeight="1">
      <c r="A70" s="115"/>
      <c r="B70" s="119"/>
      <c r="C70" s="115" t="s">
        <v>663</v>
      </c>
      <c r="D70" s="117"/>
    </row>
    <row r="71" spans="1:4" s="118" customFormat="1" ht="12" customHeight="1">
      <c r="A71" s="115"/>
      <c r="B71" s="119"/>
      <c r="C71" s="115" t="s">
        <v>664</v>
      </c>
      <c r="D71" s="117"/>
    </row>
    <row r="72" spans="1:4" s="118" customFormat="1" ht="12" customHeight="1">
      <c r="A72" s="115"/>
      <c r="B72" s="119"/>
      <c r="C72" s="115" t="s">
        <v>576</v>
      </c>
      <c r="D72" s="117"/>
    </row>
    <row r="73" spans="1:4" s="118" customFormat="1" ht="12" customHeight="1">
      <c r="A73" s="115"/>
      <c r="B73" s="119"/>
      <c r="C73" s="115" t="s">
        <v>665</v>
      </c>
      <c r="D73" s="117">
        <f>D74+D79+D80</f>
        <v>349</v>
      </c>
    </row>
    <row r="74" spans="1:4" s="118" customFormat="1" ht="12" customHeight="1">
      <c r="A74" s="115"/>
      <c r="B74" s="119"/>
      <c r="C74" s="115" t="s">
        <v>577</v>
      </c>
      <c r="D74" s="117">
        <v>301</v>
      </c>
    </row>
    <row r="75" spans="1:4" s="118" customFormat="1" ht="12" customHeight="1">
      <c r="A75" s="115"/>
      <c r="B75" s="119"/>
      <c r="C75" s="115" t="s">
        <v>578</v>
      </c>
      <c r="D75" s="117"/>
    </row>
    <row r="76" spans="1:4" s="118" customFormat="1" ht="12" customHeight="1">
      <c r="A76" s="115"/>
      <c r="B76" s="119"/>
      <c r="C76" s="115" t="s">
        <v>579</v>
      </c>
      <c r="D76" s="117"/>
    </row>
    <row r="77" spans="1:4" s="118" customFormat="1" ht="12" customHeight="1">
      <c r="A77" s="115"/>
      <c r="B77" s="119"/>
      <c r="C77" s="115" t="s">
        <v>580</v>
      </c>
      <c r="D77" s="117"/>
    </row>
    <row r="78" spans="1:4" s="118" customFormat="1" ht="12" customHeight="1">
      <c r="A78" s="115"/>
      <c r="B78" s="119"/>
      <c r="C78" s="115" t="s">
        <v>581</v>
      </c>
      <c r="D78" s="117"/>
    </row>
    <row r="79" spans="1:4" s="118" customFormat="1" ht="12" customHeight="1">
      <c r="A79" s="115"/>
      <c r="B79" s="119"/>
      <c r="C79" s="115" t="s">
        <v>582</v>
      </c>
      <c r="D79" s="117">
        <v>38</v>
      </c>
    </row>
    <row r="80" spans="1:4" s="118" customFormat="1" ht="12" customHeight="1">
      <c r="A80" s="115"/>
      <c r="B80" s="119"/>
      <c r="C80" s="115" t="s">
        <v>583</v>
      </c>
      <c r="D80" s="117">
        <v>10</v>
      </c>
    </row>
    <row r="81" spans="1:4" s="118" customFormat="1" ht="12" customHeight="1">
      <c r="A81" s="115"/>
      <c r="B81" s="119"/>
      <c r="C81" s="115" t="s">
        <v>584</v>
      </c>
      <c r="D81" s="117"/>
    </row>
    <row r="82" spans="1:4" s="118" customFormat="1" ht="12" customHeight="1">
      <c r="A82" s="115"/>
      <c r="B82" s="119"/>
      <c r="C82" s="115" t="s">
        <v>585</v>
      </c>
      <c r="D82" s="117"/>
    </row>
    <row r="83" spans="1:4" s="118" customFormat="1" ht="12" customHeight="1">
      <c r="A83" s="115"/>
      <c r="B83" s="119"/>
      <c r="C83" s="115" t="s">
        <v>586</v>
      </c>
      <c r="D83" s="117"/>
    </row>
    <row r="84" spans="1:4" s="118" customFormat="1" ht="12" customHeight="1">
      <c r="A84" s="115"/>
      <c r="B84" s="119"/>
      <c r="C84" s="115" t="s">
        <v>587</v>
      </c>
      <c r="D84" s="117"/>
    </row>
    <row r="85" spans="1:4" s="118" customFormat="1" ht="12" customHeight="1">
      <c r="A85" s="115"/>
      <c r="B85" s="119"/>
      <c r="C85" s="115" t="s">
        <v>588</v>
      </c>
      <c r="D85" s="117"/>
    </row>
    <row r="86" spans="1:4" s="118" customFormat="1" ht="12" customHeight="1">
      <c r="A86" s="115"/>
      <c r="B86" s="119"/>
      <c r="C86" s="115" t="s">
        <v>666</v>
      </c>
      <c r="D86" s="117"/>
    </row>
    <row r="87" spans="1:4" s="118" customFormat="1" ht="12" customHeight="1">
      <c r="A87" s="115"/>
      <c r="B87" s="119"/>
      <c r="C87" s="115" t="s">
        <v>667</v>
      </c>
      <c r="D87" s="117"/>
    </row>
    <row r="88" spans="1:4" s="118" customFormat="1" ht="12" customHeight="1">
      <c r="A88" s="115"/>
      <c r="B88" s="119"/>
      <c r="C88" s="115" t="s">
        <v>668</v>
      </c>
      <c r="D88" s="117"/>
    </row>
    <row r="89" spans="1:4" s="118" customFormat="1" ht="12" customHeight="1">
      <c r="A89" s="115"/>
      <c r="B89" s="119"/>
      <c r="C89" s="115" t="s">
        <v>589</v>
      </c>
      <c r="D89" s="117"/>
    </row>
    <row r="90" spans="1:4" s="118" customFormat="1" ht="12" customHeight="1">
      <c r="A90" s="115"/>
      <c r="B90" s="119"/>
      <c r="C90" s="115" t="s">
        <v>590</v>
      </c>
      <c r="D90" s="117"/>
    </row>
    <row r="91" spans="1:4" s="118" customFormat="1" ht="12" customHeight="1">
      <c r="A91" s="115"/>
      <c r="B91" s="119"/>
      <c r="C91" s="115" t="s">
        <v>591</v>
      </c>
      <c r="D91" s="117"/>
    </row>
    <row r="92" spans="1:4" s="118" customFormat="1" ht="12" customHeight="1">
      <c r="A92" s="115"/>
      <c r="B92" s="119"/>
      <c r="C92" s="115" t="s">
        <v>592</v>
      </c>
      <c r="D92" s="117"/>
    </row>
    <row r="93" spans="1:4" s="118" customFormat="1" ht="12" customHeight="1">
      <c r="A93" s="115"/>
      <c r="B93" s="119"/>
      <c r="C93" s="115" t="s">
        <v>669</v>
      </c>
      <c r="D93" s="117"/>
    </row>
    <row r="94" spans="1:4" s="118" customFormat="1" ht="12" customHeight="1">
      <c r="A94" s="115"/>
      <c r="B94" s="119"/>
      <c r="C94" s="115" t="s">
        <v>670</v>
      </c>
      <c r="D94" s="117"/>
    </row>
    <row r="95" spans="1:4" s="118" customFormat="1" ht="12" customHeight="1">
      <c r="A95" s="115"/>
      <c r="B95" s="119"/>
      <c r="C95" s="115" t="s">
        <v>671</v>
      </c>
      <c r="D95" s="117"/>
    </row>
    <row r="96" spans="1:6" s="118" customFormat="1" ht="12" customHeight="1">
      <c r="A96" s="115"/>
      <c r="B96" s="119"/>
      <c r="C96" s="115" t="s">
        <v>672</v>
      </c>
      <c r="D96" s="117"/>
      <c r="E96" s="121"/>
      <c r="F96" s="121"/>
    </row>
    <row r="97" spans="1:4" s="118" customFormat="1" ht="12" customHeight="1">
      <c r="A97" s="115"/>
      <c r="B97" s="119"/>
      <c r="C97" s="115"/>
      <c r="D97" s="117"/>
    </row>
    <row r="98" spans="1:4" s="118" customFormat="1" ht="12" customHeight="1">
      <c r="A98" s="115"/>
      <c r="B98" s="119"/>
      <c r="C98" s="115"/>
      <c r="D98" s="117"/>
    </row>
    <row r="99" spans="1:7" s="118" customFormat="1" ht="12" customHeight="1">
      <c r="A99" s="122" t="s">
        <v>512</v>
      </c>
      <c r="B99" s="117">
        <f>SUM(B6:B98)</f>
        <v>1842</v>
      </c>
      <c r="C99" s="122" t="s">
        <v>513</v>
      </c>
      <c r="D99" s="117">
        <f>SUM(D36+D37+D66+D73+D86+D88+D93+D23+D22+D21+D29+D16+D8+D63+D65+D95+D53+D45+D60+D42+D43)</f>
        <v>2210</v>
      </c>
      <c r="F99" s="121"/>
      <c r="G99" s="121"/>
    </row>
    <row r="100" spans="1:4" s="118" customFormat="1" ht="12" customHeight="1">
      <c r="A100" s="119" t="s">
        <v>516</v>
      </c>
      <c r="B100" s="119"/>
      <c r="C100" s="119" t="s">
        <v>517</v>
      </c>
      <c r="D100" s="117"/>
    </row>
    <row r="101" spans="1:5" s="118" customFormat="1" ht="12" customHeight="1">
      <c r="A101" s="119" t="s">
        <v>673</v>
      </c>
      <c r="B101" s="117">
        <v>369</v>
      </c>
      <c r="C101" s="119" t="s">
        <v>674</v>
      </c>
      <c r="D101" s="117"/>
      <c r="E101" s="121"/>
    </row>
    <row r="102" spans="1:4" s="118" customFormat="1" ht="12" customHeight="1">
      <c r="A102" s="119" t="s">
        <v>675</v>
      </c>
      <c r="B102" s="119"/>
      <c r="C102" s="119" t="s">
        <v>676</v>
      </c>
      <c r="D102" s="117"/>
    </row>
    <row r="103" spans="1:4" s="118" customFormat="1" ht="12" customHeight="1">
      <c r="A103" s="119" t="s">
        <v>677</v>
      </c>
      <c r="B103" s="117"/>
      <c r="C103" s="119" t="s">
        <v>678</v>
      </c>
      <c r="D103" s="117"/>
    </row>
    <row r="104" spans="1:4" s="118" customFormat="1" ht="12" customHeight="1">
      <c r="A104" s="119" t="s">
        <v>679</v>
      </c>
      <c r="B104" s="119"/>
      <c r="C104" s="119" t="s">
        <v>680</v>
      </c>
      <c r="D104" s="117">
        <v>1</v>
      </c>
    </row>
    <row r="105" spans="1:4" s="118" customFormat="1" ht="12" customHeight="1">
      <c r="A105" s="119"/>
      <c r="B105" s="119"/>
      <c r="C105" s="119"/>
      <c r="D105" s="117"/>
    </row>
    <row r="106" spans="1:5" s="118" customFormat="1" ht="12" customHeight="1">
      <c r="A106" s="122" t="s">
        <v>543</v>
      </c>
      <c r="B106" s="117">
        <f>B99+B101+B103</f>
        <v>2211</v>
      </c>
      <c r="C106" s="122" t="s">
        <v>376</v>
      </c>
      <c r="D106" s="117">
        <f>D99+D104+D100</f>
        <v>2211</v>
      </c>
      <c r="E106" s="121"/>
    </row>
    <row r="107" ht="19.5" customHeight="1">
      <c r="D107" s="34"/>
    </row>
  </sheetData>
  <mergeCells count="3">
    <mergeCell ref="A2:D2"/>
    <mergeCell ref="A4:B4"/>
    <mergeCell ref="C4:D4"/>
  </mergeCells>
  <printOptions horizontalCentered="1" verticalCentered="1"/>
  <pageMargins left="0.748031496062992" right="0.748031496062992" top="0.984251968503937" bottom="0.984251968503937" header="0.511811023622047" footer="0.511811023622047"/>
  <pageSetup horizontalDpi="600" verticalDpi="600" orientation="portrait" paperSize="9" scale="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155" t="s">
        <v>2695</v>
      </c>
    </row>
    <row r="2" ht="14.25">
      <c r="B2" s="155" t="s">
        <v>2694</v>
      </c>
    </row>
    <row r="4" ht="14.25">
      <c r="B4" t="s">
        <v>2693</v>
      </c>
    </row>
    <row r="5" ht="14.25">
      <c r="B5" s="156" t="s">
        <v>2692</v>
      </c>
    </row>
    <row r="7" ht="14.25">
      <c r="B7" t="s">
        <v>2691</v>
      </c>
    </row>
    <row r="8" ht="14.25">
      <c r="B8" s="156" t="s">
        <v>2690</v>
      </c>
    </row>
    <row r="10" ht="14.25">
      <c r="B10" t="s">
        <v>179</v>
      </c>
    </row>
    <row r="11" ht="14.25">
      <c r="B11" s="156" t="s">
        <v>2229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Lenovo (Beijing) Limited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陈磊</dc:creator>
  <cp:keywords/>
  <dc:description/>
  <cp:lastModifiedBy>xf</cp:lastModifiedBy>
  <cp:lastPrinted>2014-09-02T15:03:35Z</cp:lastPrinted>
  <dcterms:created xsi:type="dcterms:W3CDTF">2012-11-29T11:40:25Z</dcterms:created>
  <dcterms:modified xsi:type="dcterms:W3CDTF">2014-10-22T11:29:53Z</dcterms:modified>
  <cp:category/>
  <cp:version/>
  <cp:contentType/>
  <cp:contentStatus/>
</cp:coreProperties>
</file>