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definedNames/>
  <calcPr calcId="125725"/>
</workbook>
</file>

<file path=xl/sharedStrings.xml><?xml version="1.0" encoding="utf-8"?>
<sst xmlns="http://schemas.openxmlformats.org/spreadsheetml/2006/main" count="319" uniqueCount="189">
  <si>
    <t>一般公共预算财政拨款收支总表</t>
  </si>
  <si>
    <t xml:space="preserve">单位：万元 </t>
  </si>
  <si>
    <t>收入</t>
  </si>
  <si>
    <t>项目</t>
  </si>
  <si>
    <t>2017年预算</t>
  </si>
  <si>
    <t>一般公共预算财政拨款收入</t>
  </si>
  <si>
    <t>支出</t>
  </si>
  <si>
    <t>功能分类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</si>
  <si>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</si>
  <si>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</si>
  <si>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</si>
  <si>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</si>
  <si>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</si>
  <si>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</si>
  <si>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</si>
  <si>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</si>
  <si>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</si>
  <si>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</si>
  <si>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</si>
  <si>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</si>
  <si>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</si>
  <si>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</si>
  <si>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</si>
  <si>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</si>
  <si>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</si>
  <si>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</si>
  <si>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</si>
  <si>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</si>
  <si>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</si>
  <si>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</si>
  <si>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</si>
  <si>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</si>
  <si>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</si>
  <si>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</si>
  <si>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</si>
  <si>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</si>
  <si>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部门公开表1</t>
  </si>
  <si>
    <t>一般公共预算财政拨款支出表</t>
  </si>
  <si>
    <t>部门公开表2</t>
  </si>
  <si>
    <t>单位：万元</t>
  </si>
  <si>
    <t>功能分类科目</t>
  </si>
  <si>
    <t>科目编码</t>
  </si>
  <si>
    <t>类</t>
  </si>
  <si>
    <t>款</t>
  </si>
  <si>
    <t>项</t>
  </si>
  <si>
    <t>合计</t>
  </si>
  <si>
    <t>科目名称</t>
  </si>
  <si>
    <t>2017年预算数</t>
  </si>
  <si>
    <t>年初预算数</t>
  </si>
  <si>
    <t>基本支出</t>
  </si>
  <si>
    <t>项目支出</t>
  </si>
  <si>
    <t>**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</si>
  <si>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</si>
  <si>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</si>
  <si>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</si>
  <si>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</si>
  <si>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</si>
  <si>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</si>
  <si>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</si>
  <si>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</si>
  <si>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</si>
  <si>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</si>
  <si>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</si>
  <si>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</si>
  <si>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</si>
  <si>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</si>
  <si>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</si>
  <si>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</si>
  <si>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</si>
  <si>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</si>
  <si>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</si>
  <si>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</si>
  <si>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</si>
  <si>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</si>
  <si>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</si>
  <si>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</si>
  <si>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</si>
  <si>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</si>
  <si>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</si>
  <si>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</si>
  <si>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</si>
  <si>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</si>
  <si>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</si>
  <si>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</si>
  <si>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</si>
  <si>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</si>
  <si>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</si>
  <si>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</si>
  <si>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</si>
  <si>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</si>
  <si>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</si>
  <si>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</si>
  <si>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</si>
  <si>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</si>
  <si>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</si>
  <si>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</si>
  <si>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</si>
  <si>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</si>
  <si>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</si>
  <si>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</si>
  <si>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</si>
  <si>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</si>
  <si>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合计</t>
  </si>
  <si>
    <t>因公出国（境）费</t>
  </si>
  <si>
    <t>公务用车购置及运行费</t>
  </si>
  <si>
    <t>公务用车购置费</t>
  </si>
  <si>
    <t>公务用车运行费</t>
  </si>
  <si>
    <t>备注</t>
  </si>
  <si>
    <t>辅助说明：</t>
  </si>
  <si>
    <t>部门收支总表</t>
  </si>
  <si>
    <t>部门公开表5</t>
  </si>
  <si>
    <t>九、用事业基金弥补收支差额</t>
  </si>
  <si>
    <t>十、上年结余</t>
  </si>
  <si>
    <t>收入总计</t>
  </si>
  <si>
    <t>二十七、结转下年</t>
  </si>
  <si>
    <t>支出总计</t>
  </si>
  <si>
    <t>项目（按功能分类）</t>
  </si>
  <si>
    <t>部门公开表6</t>
  </si>
  <si>
    <t>部门收入总表</t>
  </si>
  <si>
    <t>**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</si>
  <si>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</si>
  <si>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</si>
  <si>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</si>
  <si>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</si>
  <si>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</si>
  <si>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</si>
  <si>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</si>
  <si>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金额</t>
  </si>
  <si>
    <t>其中：教育收费</t>
  </si>
  <si>
    <t>事业单位经营收入</t>
  </si>
  <si>
    <t>下级单位上缴收入</t>
  </si>
  <si>
    <t>其他收入</t>
  </si>
  <si>
    <t>用事业基金弥补的收支差额</t>
  </si>
  <si>
    <t>部门公开表7</t>
  </si>
  <si>
    <t>部门支出总表</t>
  </si>
  <si>
    <t>上缴上级支出</t>
  </si>
  <si>
    <t>对下级单位补助支出</t>
  </si>
  <si>
    <t>其他支出</t>
  </si>
  <si>
    <t xml:space="preserve">    经费拨款收入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</si>
  <si>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</si>
  <si>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</si>
  <si>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</si>
  <si>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</si>
  <si>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</si>
  <si>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</si>
  <si>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</si>
  <si>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</si>
  <si>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</si>
  <si>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</si>
  <si>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</si>
  <si>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部门公开表3</t>
  </si>
  <si>
    <t>其他工资福利支出</t>
  </si>
  <si>
    <t>部门公开表8</t>
  </si>
  <si>
    <t>基金科目</t>
  </si>
  <si>
    <t>科目代码</t>
  </si>
  <si>
    <t>基金科目名称</t>
  </si>
  <si>
    <t>单位编码</t>
  </si>
  <si>
    <t>单位名称</t>
  </si>
  <si>
    <t>上年结转</t>
  </si>
  <si>
    <t>本年收入</t>
  </si>
  <si>
    <t>2016年预算支出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</si>
  <si>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</si>
  <si>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</si>
  <si>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</si>
  <si>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</si>
  <si>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</si>
  <si>
    <t>基金收支情况表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</si>
  <si>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1.04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</si>
  <si>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一般公共服务支出</t>
  </si>
  <si>
    <t xml:space="preserve">  统计信息事务</t>
  </si>
  <si>
    <t>财政对失业保险基金的补助</t>
  </si>
  <si>
    <t>财政对工伤保险基金的补助</t>
  </si>
  <si>
    <t>财政对生育保险基金的补助</t>
  </si>
  <si>
    <t>公务员医疗补助</t>
  </si>
  <si>
    <t>20105</t>
  </si>
  <si>
    <t>行政事业单位离退休</t>
  </si>
  <si>
    <t>机关事业单位职业年金缴费支出</t>
  </si>
  <si>
    <t>对机关事业单位基本养老保险基金的支出</t>
  </si>
  <si>
    <t>社会保障和就业支出</t>
  </si>
  <si>
    <t>医疗卫生与计划生育支出</t>
  </si>
  <si>
    <t>行政单位医疗</t>
  </si>
  <si>
    <t>行政事业单位医疗</t>
  </si>
  <si>
    <t>住房保障支出</t>
  </si>
  <si>
    <t>住房改革支出</t>
  </si>
  <si>
    <t>住房公积金</t>
  </si>
  <si>
    <t>单位：刚察县统计普查中心</t>
  </si>
  <si>
    <t>2010508</t>
  </si>
  <si>
    <t>统计抽样调查</t>
  </si>
  <si>
    <t>财政对其他社会保险基金的补助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</si>
</sst>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2"/>
      <scheme val="minor"/>
    </font>
    <font>
      <b/>
      <sz val="20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scheme val="minor"/>
    </font>
    <font>
      <sz val="14"/>
      <color theme="1"/>
      <name val="宋体"/>
      <family val="2"/>
      <scheme val="minor"/>
    </font>
    <font>
      <b/>
      <sz val="22"/>
      <color theme="1"/>
      <name val="宋体"/>
      <family val="3"/>
      <scheme val="minor"/>
    </font>
    <font>
      <b/>
      <sz val="16"/>
      <color theme="1"/>
      <name val="宋体"/>
      <family val="3"/>
      <scheme val="minor"/>
    </font>
    <font>
      <sz val="10"/>
      <name val="宋体"/>
      <family val="2"/>
    </font>
    <font>
      <sz val="9"/>
      <color indexed="8"/>
      <name val="宋体"/>
      <family val="3"/>
    </font>
    <font>
      <b/>
      <sz val="9"/>
      <color theme="1"/>
      <name val="宋体"/>
      <family val="3"/>
      <scheme val="minor"/>
    </font>
    <font>
      <sz val="9"/>
      <color theme="1"/>
      <name val="宋体"/>
      <family val="3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/>
      <right/>
      <top style="thin"/>
      <bottom style="thin"/>
    </border>
    <border>
      <left/>
      <right style="thin"/>
      <top style="thin"/>
      <bottom style="thin"/>
    </border>
    <border>
      <left/>
      <right/>
      <top style="thin"/>
      <bottom style="thin"/>
    </border>
    <border>
      <left/>
      <right/>
      <top/>
      <bottom style="thin"/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 style="thin"/>
      <right style="thin"/>
      <top/>
      <bottom/>
    </border>
    <border>
      <left/>
      <right/>
      <top style="thin"/>
      <bottom/>
    </border>
  </borders>
  <cellStyleXfs count="24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</cellStyleXfs>
  <cellXfs count="61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1" fillId="2" borderId="2" xfId="21" applyNumberFormat="1" applyFont="1" applyFill="1" applyBorder="1" applyAlignment="1" applyProtection="1">
      <alignment horizontal="left"/>
      <protection/>
    </xf>
    <xf numFmtId="0" fontId="13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</cellXfs>
  <cellStyles count="1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2 2" xfId="20"/>
    <cellStyle name="常规 5" xfId="21"/>
    <cellStyle name="常规 6" xfId="22"/>
    <cellStyle name="常规 2 3" xfId="2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 topLeftCell="A1">
      <selection activeCell="D6" sqref="D6:D25"/>
    </sheetView>
  </sheetViews>
  <sheetFormatPr defaultColWidth="9.00390625" defaultColWidthPt="54" defaultRowHeight="13.5"/>
  <cols>
    <col min="1" max="1" width="32.50390625" widthPt="195" style="0" customWidth="1"/>
    <col min="2" max="2" width="11.875" widthPt="71.25" style="0" customWidth="1"/>
    <col min="3" max="3" width="27.75390625" widthPt="166.5" style="0" customWidth="1"/>
    <col min="4" max="4" width="14.875" widthPt="89.25" style="0" customWidth="1"/>
    <col min="5" max="5" width="13.50390625" widthPt="81" style="0" customWidth="1"/>
  </cols>
  <sheetData>
    <row r="1" ht="13.5">
      <c r="D1" s="7" t="s">
        <v>36</v>
      </c>
    </row>
    <row r="2" spans="1:4" ht="39" customHeight="1">
      <c r="A2" s="28" t="s">
        <v>0</v>
      </c>
      <c r="B2" s="28"/>
      <c r="C2" s="28"/>
      <c r="D2" s="28"/>
    </row>
    <row r="3" spans="1:4" ht="19.5" customHeight="1">
      <c r="A3" s="31" t="s">
        <v>185</v>
      </c>
      <c r="B3" s="31"/>
      <c r="C3" s="31"/>
      <c r="D3" s="31"/>
    </row>
    <row r="4" ht="13.5">
      <c r="D4" s="7" t="s">
        <v>1</v>
      </c>
    </row>
    <row r="5" spans="1:4" ht="20.25" customHeight="1">
      <c r="A5" s="29" t="s">
        <v>2</v>
      </c>
      <c r="B5" s="30"/>
      <c r="C5" s="29" t="s">
        <v>6</v>
      </c>
      <c r="D5" s="30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120.86</v>
      </c>
      <c r="C7" s="8" t="s">
        <v>8</v>
      </c>
      <c r="D7" s="1">
        <v>87.44</v>
      </c>
    </row>
    <row r="8" spans="1:4" ht="20.25" customHeight="1">
      <c r="A8" s="9" t="s">
        <v>138</v>
      </c>
      <c r="B8" s="1">
        <v>120.86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17.29</v>
      </c>
    </row>
    <row r="15" spans="1:4" ht="20.25" customHeight="1">
      <c r="A15" s="1"/>
      <c r="B15" s="1"/>
      <c r="C15" s="9" t="s">
        <v>16</v>
      </c>
      <c r="D15" s="1">
        <v>8.96</v>
      </c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/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7.17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v>120.86</v>
      </c>
      <c r="C33" s="10" t="s">
        <v>35</v>
      </c>
      <c r="D33" s="1">
        <f>SUM(D7:D32)</f>
        <v>120.86</v>
      </c>
    </row>
  </sheetData>
  <mergeCells count="4">
    <mergeCell ref="A2:D2"/>
    <mergeCell ref="A5:B5"/>
    <mergeCell ref="C5:D5"/>
    <mergeCell ref="A3:D3"/>
  </mergeCells>
  <printOptions/>
  <pageMargins left="0.7" right="0.7" top="0.75" bottom="0.75" header="0.3" footer="0.3"/>
  <pageSetup horizontalDpi="200" verticalDpi="2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 topLeftCell="A1">
      <selection activeCell="D6" sqref="D6:D25"/>
    </sheetView>
  </sheetViews>
  <sheetFormatPr defaultColWidth="9.00390625" defaultColWidthPt="54" defaultRowHeight="13.5"/>
  <cols>
    <col min="1" max="2" width="6.75390625" widthPt="40.5" style="0" customWidth="1"/>
    <col min="3" max="3" width="7.625" widthPt="45.75" style="0" customWidth="1"/>
    <col min="4" max="4" width="30.125" widthPt="180.75" style="0" customWidth="1"/>
    <col min="5" max="7" width="12.125" widthPt="72.75" style="0" customWidth="1"/>
  </cols>
  <sheetData>
    <row r="1" ht="13.5">
      <c r="G1" s="14" t="s">
        <v>38</v>
      </c>
    </row>
    <row r="2" spans="1:7" ht="37.5" customHeight="1">
      <c r="A2" s="28" t="s">
        <v>37</v>
      </c>
      <c r="B2" s="28"/>
      <c r="C2" s="28"/>
      <c r="D2" s="28"/>
      <c r="E2" s="28"/>
      <c r="F2" s="28"/>
      <c r="G2" s="28"/>
    </row>
    <row r="3" spans="1:7" ht="21.75" customHeight="1">
      <c r="A3" s="31" t="s">
        <v>185</v>
      </c>
      <c r="B3" s="31"/>
      <c r="C3" s="31"/>
      <c r="D3" s="31"/>
      <c r="E3" s="31"/>
      <c r="F3" s="31"/>
      <c r="G3" s="31"/>
    </row>
    <row r="4" ht="13.5">
      <c r="G4" s="11" t="s">
        <v>39</v>
      </c>
    </row>
    <row r="5" spans="1:7" ht="13.5">
      <c r="A5" s="29" t="s">
        <v>40</v>
      </c>
      <c r="B5" s="33"/>
      <c r="C5" s="30"/>
      <c r="D5" s="32" t="s">
        <v>47</v>
      </c>
      <c r="E5" s="32"/>
      <c r="F5" s="32"/>
      <c r="G5" s="32"/>
    </row>
    <row r="6" spans="1:7" ht="13.5">
      <c r="A6" s="29" t="s">
        <v>41</v>
      </c>
      <c r="B6" s="33"/>
      <c r="C6" s="30"/>
      <c r="D6" s="32" t="s">
        <v>46</v>
      </c>
      <c r="E6" s="32" t="s">
        <v>48</v>
      </c>
      <c r="F6" s="32"/>
      <c r="G6" s="32"/>
    </row>
    <row r="7" spans="1:7" ht="13.5">
      <c r="A7" s="6" t="s">
        <v>42</v>
      </c>
      <c r="B7" s="6" t="s">
        <v>43</v>
      </c>
      <c r="C7" s="6" t="s">
        <v>44</v>
      </c>
      <c r="D7" s="32"/>
      <c r="E7" s="6" t="s">
        <v>45</v>
      </c>
      <c r="F7" s="6" t="s">
        <v>49</v>
      </c>
      <c r="G7" s="6" t="s">
        <v>50</v>
      </c>
    </row>
    <row r="8" spans="1:7" ht="13.5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 s="22" customFormat="1" ht="15" customHeight="1">
      <c r="A9" s="23"/>
      <c r="B9" s="23"/>
      <c r="C9" s="23"/>
      <c r="D9" s="23" t="s">
        <v>102</v>
      </c>
      <c r="E9" s="23">
        <f>E10+E13+E21+E25</f>
        <v>120.86</v>
      </c>
      <c r="F9" s="23">
        <f>F10+F13+F21+F25</f>
        <v>120.86</v>
      </c>
      <c r="G9" s="23"/>
    </row>
    <row r="10" spans="1:7" s="22" customFormat="1" ht="15" customHeight="1">
      <c r="A10" s="26">
        <v>201</v>
      </c>
      <c r="B10" s="26"/>
      <c r="C10" s="26"/>
      <c r="D10" s="24" t="s">
        <v>168</v>
      </c>
      <c r="E10" s="25">
        <f>E11</f>
        <v>87.44</v>
      </c>
      <c r="F10" s="25">
        <f aca="true" t="shared" si="0" ref="F10">F11</f>
        <v>87.44</v>
      </c>
      <c r="G10" s="25"/>
    </row>
    <row r="11" spans="1:7" s="22" customFormat="1" ht="15" customHeight="1">
      <c r="A11" s="26"/>
      <c r="B11" s="26" t="s">
        <v>174</v>
      </c>
      <c r="C11" s="26"/>
      <c r="D11" s="24" t="s">
        <v>169</v>
      </c>
      <c r="E11" s="25">
        <f>E12</f>
        <v>87.44</v>
      </c>
      <c r="F11" s="25">
        <f>F12</f>
        <v>87.44</v>
      </c>
      <c r="G11" s="25"/>
    </row>
    <row r="12" spans="1:7" s="22" customFormat="1" ht="15" customHeight="1">
      <c r="A12" s="26"/>
      <c r="B12" s="26"/>
      <c r="C12" s="26" t="s">
        <v>186</v>
      </c>
      <c r="D12" s="24" t="s">
        <v>187</v>
      </c>
      <c r="E12" s="25">
        <f>F12+G12</f>
        <v>87.44</v>
      </c>
      <c r="F12" s="25">
        <v>87.44</v>
      </c>
      <c r="G12" s="25"/>
    </row>
    <row r="13" spans="1:7" s="22" customFormat="1" ht="15" customHeight="1">
      <c r="A13" s="27">
        <v>208</v>
      </c>
      <c r="B13" s="27"/>
      <c r="C13" s="27"/>
      <c r="D13" s="25" t="s">
        <v>178</v>
      </c>
      <c r="E13" s="25">
        <f>E14+E17</f>
        <v>17.29</v>
      </c>
      <c r="F13" s="25">
        <f>F14+F17</f>
        <v>17.29</v>
      </c>
      <c r="G13" s="25"/>
    </row>
    <row r="14" spans="1:7" s="22" customFormat="1" ht="15" customHeight="1">
      <c r="A14" s="27"/>
      <c r="B14" s="27">
        <v>20805</v>
      </c>
      <c r="C14" s="27"/>
      <c r="D14" s="25" t="s">
        <v>175</v>
      </c>
      <c r="E14" s="25">
        <f>E15+E16</f>
        <v>16.73</v>
      </c>
      <c r="F14" s="25">
        <f>F15+F16</f>
        <v>16.73</v>
      </c>
      <c r="G14" s="25"/>
    </row>
    <row r="15" spans="1:7" s="22" customFormat="1" ht="15" customHeight="1">
      <c r="A15" s="27"/>
      <c r="B15" s="27"/>
      <c r="C15" s="27">
        <v>2080506</v>
      </c>
      <c r="D15" s="25" t="s">
        <v>176</v>
      </c>
      <c r="E15" s="25">
        <f>F15+G15</f>
        <v>4.78</v>
      </c>
      <c r="F15" s="25">
        <v>4.78</v>
      </c>
      <c r="G15" s="25"/>
    </row>
    <row r="16" spans="1:7" s="22" customFormat="1" ht="15" customHeight="1">
      <c r="A16" s="27"/>
      <c r="B16" s="27"/>
      <c r="C16" s="27">
        <v>2080507</v>
      </c>
      <c r="D16" s="25" t="s">
        <v>177</v>
      </c>
      <c r="E16" s="25">
        <f aca="true" t="shared" si="1" ref="E16:E27">F16+G16</f>
        <v>11.95</v>
      </c>
      <c r="F16" s="25">
        <v>11.95</v>
      </c>
      <c r="G16" s="25"/>
    </row>
    <row r="17" spans="1:7" s="22" customFormat="1" ht="15" customHeight="1">
      <c r="A17" s="27"/>
      <c r="B17" s="27">
        <v>20827</v>
      </c>
      <c r="C17" s="27"/>
      <c r="D17" s="25" t="s">
        <v>188</v>
      </c>
      <c r="E17" s="25">
        <f>E18+E19+E20</f>
        <v>0.56</v>
      </c>
      <c r="F17" s="25">
        <f>F18+F19+F20</f>
        <v>0.56</v>
      </c>
      <c r="G17" s="25"/>
    </row>
    <row r="18" spans="1:7" s="22" customFormat="1" ht="15" customHeight="1">
      <c r="A18" s="27"/>
      <c r="B18" s="27"/>
      <c r="C18" s="27">
        <v>2082701</v>
      </c>
      <c r="D18" s="25" t="s">
        <v>170</v>
      </c>
      <c r="E18" s="25">
        <f t="shared" si="1"/>
        <v>0.21</v>
      </c>
      <c r="F18" s="25">
        <v>0.21</v>
      </c>
      <c r="G18" s="25"/>
    </row>
    <row r="19" spans="1:7" s="22" customFormat="1" ht="15" customHeight="1">
      <c r="A19" s="27"/>
      <c r="B19" s="27"/>
      <c r="C19" s="27">
        <v>2082702</v>
      </c>
      <c r="D19" s="25" t="s">
        <v>171</v>
      </c>
      <c r="E19" s="25">
        <f t="shared" si="1"/>
        <v>0.08</v>
      </c>
      <c r="F19" s="25">
        <v>0.08</v>
      </c>
      <c r="G19" s="25"/>
    </row>
    <row r="20" spans="1:7" s="22" customFormat="1" ht="15" customHeight="1">
      <c r="A20" s="27"/>
      <c r="B20" s="27"/>
      <c r="C20" s="27">
        <v>2082703</v>
      </c>
      <c r="D20" s="25" t="s">
        <v>172</v>
      </c>
      <c r="E20" s="25">
        <f t="shared" si="1"/>
        <v>0.27</v>
      </c>
      <c r="F20" s="25">
        <v>0.27</v>
      </c>
      <c r="G20" s="25"/>
    </row>
    <row r="21" spans="1:7" s="22" customFormat="1" ht="15" customHeight="1">
      <c r="A21" s="27">
        <v>210</v>
      </c>
      <c r="B21" s="27"/>
      <c r="C21" s="27"/>
      <c r="D21" s="25" t="s">
        <v>179</v>
      </c>
      <c r="E21" s="25">
        <f>E22</f>
        <v>8.96</v>
      </c>
      <c r="F21" s="25">
        <f>F22</f>
        <v>8.96</v>
      </c>
      <c r="G21" s="25"/>
    </row>
    <row r="22" spans="1:7" s="22" customFormat="1" ht="15" customHeight="1">
      <c r="A22" s="27"/>
      <c r="B22" s="27">
        <v>21011</v>
      </c>
      <c r="C22" s="27"/>
      <c r="D22" s="25" t="s">
        <v>181</v>
      </c>
      <c r="E22" s="25">
        <f t="shared" si="1"/>
        <v>8.96</v>
      </c>
      <c r="F22" s="25">
        <f>F23+F24</f>
        <v>8.96</v>
      </c>
      <c r="G22" s="25"/>
    </row>
    <row r="23" spans="1:7" s="22" customFormat="1" ht="15" customHeight="1">
      <c r="A23" s="27"/>
      <c r="B23" s="27"/>
      <c r="C23" s="27">
        <v>2101101</v>
      </c>
      <c r="D23" s="25" t="s">
        <v>180</v>
      </c>
      <c r="E23" s="25">
        <f t="shared" si="1"/>
        <v>3.58</v>
      </c>
      <c r="F23" s="25">
        <v>3.58</v>
      </c>
      <c r="G23" s="25"/>
    </row>
    <row r="24" spans="1:7" s="22" customFormat="1" ht="15" customHeight="1">
      <c r="A24" s="27"/>
      <c r="B24" s="27"/>
      <c r="C24" s="27">
        <v>2101103</v>
      </c>
      <c r="D24" s="25" t="s">
        <v>173</v>
      </c>
      <c r="E24" s="25">
        <f t="shared" si="1"/>
        <v>5.38</v>
      </c>
      <c r="F24" s="25">
        <v>5.38</v>
      </c>
      <c r="G24" s="25"/>
    </row>
    <row r="25" spans="1:7" s="22" customFormat="1" ht="15" customHeight="1">
      <c r="A25" s="27">
        <v>221</v>
      </c>
      <c r="B25" s="27"/>
      <c r="C25" s="27"/>
      <c r="D25" s="25" t="s">
        <v>182</v>
      </c>
      <c r="E25" s="25">
        <f t="shared" si="1"/>
        <v>7.17</v>
      </c>
      <c r="F25" s="25">
        <f>F26</f>
        <v>7.17</v>
      </c>
      <c r="G25" s="25"/>
    </row>
    <row r="26" spans="1:7" s="22" customFormat="1" ht="15" customHeight="1">
      <c r="A26" s="27"/>
      <c r="B26" s="27">
        <v>22102</v>
      </c>
      <c r="C26" s="27"/>
      <c r="D26" s="25" t="s">
        <v>183</v>
      </c>
      <c r="E26" s="25">
        <f t="shared" si="1"/>
        <v>7.17</v>
      </c>
      <c r="F26" s="25">
        <f>F27</f>
        <v>7.17</v>
      </c>
      <c r="G26" s="25"/>
    </row>
    <row r="27" spans="1:7" s="22" customFormat="1" ht="15" customHeight="1">
      <c r="A27" s="27"/>
      <c r="B27" s="27"/>
      <c r="C27" s="27">
        <v>2210201</v>
      </c>
      <c r="D27" s="25" t="s">
        <v>184</v>
      </c>
      <c r="E27" s="25">
        <f t="shared" si="1"/>
        <v>7.17</v>
      </c>
      <c r="F27" s="25">
        <v>7.17</v>
      </c>
      <c r="G27" s="25"/>
    </row>
    <row r="28" spans="1:7" ht="13.5">
      <c r="A28" s="1"/>
      <c r="B28" s="1"/>
      <c r="C28" s="1"/>
      <c r="D28" s="1"/>
      <c r="E28" s="1"/>
      <c r="F28" s="1"/>
      <c r="G28" s="1"/>
    </row>
    <row r="29" spans="1:7" ht="13.5">
      <c r="A29" s="1"/>
      <c r="B29" s="1"/>
      <c r="C29" s="1"/>
      <c r="D29" s="1"/>
      <c r="E29" s="1"/>
      <c r="F29" s="1"/>
      <c r="G29" s="1"/>
    </row>
    <row r="30" spans="1:7" ht="13.5">
      <c r="A30" s="1"/>
      <c r="B30" s="1"/>
      <c r="C30" s="1"/>
      <c r="D30" s="1"/>
      <c r="E30" s="1"/>
      <c r="F30" s="1"/>
      <c r="G30" s="1"/>
    </row>
    <row r="31" spans="1:7" ht="13.5">
      <c r="A31" s="1"/>
      <c r="B31" s="1"/>
      <c r="C31" s="1"/>
      <c r="D31" s="1"/>
      <c r="E31" s="1"/>
      <c r="F31" s="1"/>
      <c r="G31" s="1"/>
    </row>
    <row r="32" spans="1:7" ht="13.5">
      <c r="A32" s="1"/>
      <c r="B32" s="1"/>
      <c r="C32" s="1"/>
      <c r="D32" s="1"/>
      <c r="E32" s="1"/>
      <c r="F32" s="1"/>
      <c r="G32" s="1"/>
    </row>
    <row r="33" spans="1:7" ht="13.5">
      <c r="A33" s="1"/>
      <c r="B33" s="1"/>
      <c r="C33" s="1"/>
      <c r="D33" s="1"/>
      <c r="E33" s="1"/>
      <c r="F33" s="1"/>
      <c r="G33" s="1"/>
    </row>
    <row r="34" spans="1:7" ht="13.5">
      <c r="A34" s="1"/>
      <c r="B34" s="1"/>
      <c r="C34" s="1"/>
      <c r="D34" s="1"/>
      <c r="E34" s="1"/>
      <c r="F34" s="1"/>
      <c r="G34" s="1"/>
    </row>
    <row r="35" spans="1:7" ht="13.5">
      <c r="A35" s="1"/>
      <c r="B35" s="1"/>
      <c r="C35" s="1"/>
      <c r="D35" s="1"/>
      <c r="E35" s="1"/>
      <c r="F35" s="1"/>
      <c r="G35" s="1"/>
    </row>
    <row r="36" spans="1:7" ht="13.5">
      <c r="A36" s="1"/>
      <c r="B36" s="1"/>
      <c r="C36" s="1"/>
      <c r="D36" s="1"/>
      <c r="E36" s="1"/>
      <c r="F36" s="1"/>
      <c r="G36" s="1"/>
    </row>
    <row r="37" spans="1:7" ht="13.5">
      <c r="A37" s="1"/>
      <c r="B37" s="1"/>
      <c r="C37" s="1"/>
      <c r="D37" s="1"/>
      <c r="E37" s="1"/>
      <c r="F37" s="1"/>
      <c r="G37" s="1"/>
    </row>
    <row r="38" spans="1:7" ht="13.5">
      <c r="A38" s="1"/>
      <c r="B38" s="1"/>
      <c r="C38" s="1"/>
      <c r="D38" s="1"/>
      <c r="E38" s="1"/>
      <c r="F38" s="1"/>
      <c r="G38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rintOptions/>
  <pageMargins left="0.7" right="0.7" top="0.75" bottom="0.75" header="0.3" footer="0.3"/>
  <pageSetup horizontalDpi="200" verticalDpi="20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 topLeftCell="A1">
      <selection activeCell="D6" sqref="D6:D25"/>
    </sheetView>
  </sheetViews>
  <sheetFormatPr defaultColWidth="9.00390625" defaultColWidthPt="54" defaultRowHeight="13.5"/>
  <cols>
    <col min="1" max="1" width="5.125" widthPt="30.75" style="0" customWidth="1"/>
    <col min="2" max="2" width="4.75390625" widthPt="28.5" style="0" customWidth="1"/>
    <col min="3" max="3" width="25.875" widthPt="155.25" style="0" customWidth="1"/>
    <col min="4" max="6" width="14.625" widthPt="87.75" style="0" customWidth="1"/>
    <col min="7" max="7" width="12.75390625" widthPt="76.5" style="0" customWidth="1"/>
  </cols>
  <sheetData>
    <row r="1" ht="13.5">
      <c r="F1" s="7" t="s">
        <v>150</v>
      </c>
    </row>
    <row r="2" spans="1:6" ht="27.75" customHeight="1">
      <c r="A2" s="28" t="s">
        <v>52</v>
      </c>
      <c r="B2" s="28"/>
      <c r="C2" s="28"/>
      <c r="D2" s="28"/>
      <c r="E2" s="28"/>
      <c r="F2" s="28"/>
    </row>
    <row r="3" spans="1:6" ht="27.75" customHeight="1">
      <c r="A3" s="31" t="s">
        <v>185</v>
      </c>
      <c r="B3" s="31"/>
      <c r="C3" s="31"/>
      <c r="D3" s="31"/>
      <c r="E3" s="31"/>
      <c r="F3" s="31"/>
    </row>
    <row r="4" ht="13.5">
      <c r="F4" s="7" t="s">
        <v>39</v>
      </c>
    </row>
    <row r="5" spans="1:6" ht="21.75" customHeight="1">
      <c r="A5" s="32" t="s">
        <v>53</v>
      </c>
      <c r="B5" s="32"/>
      <c r="C5" s="32"/>
      <c r="D5" s="32" t="s">
        <v>54</v>
      </c>
      <c r="E5" s="32"/>
      <c r="F5" s="32"/>
    </row>
    <row r="6" spans="1:6" ht="24" customHeight="1">
      <c r="A6" s="32" t="s">
        <v>41</v>
      </c>
      <c r="B6" s="32"/>
      <c r="C6" s="32" t="s">
        <v>46</v>
      </c>
      <c r="D6" s="6" t="s">
        <v>45</v>
      </c>
      <c r="E6" s="6" t="s">
        <v>55</v>
      </c>
      <c r="F6" s="6" t="s">
        <v>56</v>
      </c>
    </row>
    <row r="7" spans="1:6" ht="13.5">
      <c r="A7" s="6" t="s">
        <v>42</v>
      </c>
      <c r="B7" s="6" t="s">
        <v>43</v>
      </c>
      <c r="C7" s="32"/>
      <c r="D7" s="6">
        <v>1</v>
      </c>
      <c r="E7" s="6">
        <v>2</v>
      </c>
      <c r="F7" s="6">
        <v>3</v>
      </c>
    </row>
    <row r="8" spans="1:6" ht="13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120.86</v>
      </c>
      <c r="E9" s="1">
        <f aca="true" t="shared" si="0" ref="E9:F9">E10+E20+E43</f>
        <v>115.14</v>
      </c>
      <c r="F9" s="1">
        <f t="shared" si="0"/>
        <v>5.72</v>
      </c>
    </row>
    <row r="10" spans="1:6" ht="13.5" customHeight="1">
      <c r="A10" s="1">
        <v>301</v>
      </c>
      <c r="B10" s="1"/>
      <c r="C10" s="4" t="s">
        <v>57</v>
      </c>
      <c r="D10" s="1">
        <f>E10+F10</f>
        <v>99.01</v>
      </c>
      <c r="E10" s="1">
        <f>E11+E12+E13+E14+E15+E16+E17+E18+E19</f>
        <v>99.01</v>
      </c>
      <c r="F10" s="1"/>
    </row>
    <row r="11" spans="1:6" ht="13.5" customHeight="1">
      <c r="A11" s="1"/>
      <c r="B11" s="1">
        <v>1</v>
      </c>
      <c r="C11" s="9" t="s">
        <v>58</v>
      </c>
      <c r="D11" s="1">
        <f aca="true" t="shared" si="1" ref="D11:D51">E11+F11</f>
        <v>22.17</v>
      </c>
      <c r="E11" s="1">
        <v>22.17</v>
      </c>
      <c r="F11" s="1"/>
    </row>
    <row r="12" spans="1:6" ht="13.5" customHeight="1">
      <c r="A12" s="1"/>
      <c r="B12" s="1">
        <v>2</v>
      </c>
      <c r="C12" s="9" t="s">
        <v>59</v>
      </c>
      <c r="D12" s="1">
        <f t="shared" si="1"/>
        <v>42.53</v>
      </c>
      <c r="E12" s="1">
        <v>42.53</v>
      </c>
      <c r="F12" s="1"/>
    </row>
    <row r="13" spans="1:6" ht="13.5" customHeight="1">
      <c r="A13" s="1"/>
      <c r="B13" s="1">
        <v>3</v>
      </c>
      <c r="C13" s="9" t="s">
        <v>60</v>
      </c>
      <c r="D13" s="1">
        <f t="shared" si="1"/>
        <v>4.98</v>
      </c>
      <c r="E13" s="1">
        <v>4.98</v>
      </c>
      <c r="F13" s="1"/>
    </row>
    <row r="14" spans="1:6" ht="13.5" customHeight="1">
      <c r="A14" s="1"/>
      <c r="B14" s="1">
        <v>4</v>
      </c>
      <c r="C14" s="9" t="s">
        <v>61</v>
      </c>
      <c r="D14" s="1">
        <f t="shared" si="1"/>
        <v>0.56</v>
      </c>
      <c r="E14" s="1">
        <v>0.56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/>
      <c r="E16" s="1"/>
      <c r="F16" s="1"/>
    </row>
    <row r="17" spans="1:6" ht="13.5" customHeight="1">
      <c r="A17" s="1"/>
      <c r="B17" s="1">
        <v>8</v>
      </c>
      <c r="C17" s="9" t="s">
        <v>64</v>
      </c>
      <c r="D17" s="1">
        <f t="shared" si="1"/>
        <v>11.95</v>
      </c>
      <c r="E17" s="1">
        <v>11.95</v>
      </c>
      <c r="F17" s="1"/>
    </row>
    <row r="18" spans="1:6" ht="13.5" customHeight="1">
      <c r="A18" s="1"/>
      <c r="B18" s="1">
        <v>9</v>
      </c>
      <c r="C18" s="9" t="s">
        <v>65</v>
      </c>
      <c r="D18" s="1">
        <f t="shared" si="1"/>
        <v>4.78</v>
      </c>
      <c r="E18" s="1">
        <v>4.78</v>
      </c>
      <c r="F18" s="1"/>
    </row>
    <row r="19" spans="1:6" ht="13.5" customHeight="1">
      <c r="A19" s="1"/>
      <c r="B19" s="1">
        <v>99</v>
      </c>
      <c r="C19" s="9" t="s">
        <v>151</v>
      </c>
      <c r="D19" s="1">
        <f t="shared" si="1"/>
        <v>12.04</v>
      </c>
      <c r="E19" s="1">
        <v>12.04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f>D21+D22+D23+D24+D25+D26+D27+D28+D29+D30+D31+D32+D33+D34+D35+D36+D37+D38+D39+D40+D41+D42</f>
        <v>5.72</v>
      </c>
      <c r="E20" s="1">
        <f>E21+E22+E23+E24+E25+E26+E27+E28+E29+E30+E31+E32+E33+E34+E35+E36+E37+E38+E39+E40+E41+E42</f>
        <v>0</v>
      </c>
      <c r="F20" s="1">
        <f aca="true" t="shared" si="2" ref="F20">F21+F22+F23+F24+F25+F26+F27+F28+F29+F30+F31+F32+F33+F34+F35+F36+F37+F38+F39+F40+F41+F42</f>
        <v>5.72</v>
      </c>
    </row>
    <row r="21" spans="1:6" ht="13.5" customHeight="1">
      <c r="A21" s="1"/>
      <c r="B21" s="1">
        <v>1</v>
      </c>
      <c r="C21" s="9" t="s">
        <v>67</v>
      </c>
      <c r="D21" s="1">
        <f t="shared" si="1"/>
        <v>0.84</v>
      </c>
      <c r="E21" s="1"/>
      <c r="F21" s="1">
        <v>0.84</v>
      </c>
    </row>
    <row r="22" spans="1:6" ht="13.5" customHeight="1">
      <c r="A22" s="1"/>
      <c r="B22" s="1">
        <v>2</v>
      </c>
      <c r="C22" s="9" t="s">
        <v>68</v>
      </c>
      <c r="D22" s="1">
        <f t="shared" si="1"/>
        <v>0.14</v>
      </c>
      <c r="E22" s="1"/>
      <c r="F22" s="1">
        <v>0.14</v>
      </c>
    </row>
    <row r="23" spans="1:6" ht="13.5" customHeight="1">
      <c r="A23" s="1"/>
      <c r="B23" s="1">
        <v>3</v>
      </c>
      <c r="C23" s="9" t="s">
        <v>69</v>
      </c>
      <c r="D23" s="1">
        <f t="shared" si="1"/>
        <v>0</v>
      </c>
      <c r="E23" s="1"/>
      <c r="F23" s="1"/>
    </row>
    <row r="24" spans="1:6" ht="13.5" customHeight="1">
      <c r="A24" s="1"/>
      <c r="B24" s="1">
        <v>4</v>
      </c>
      <c r="C24" s="9" t="s">
        <v>70</v>
      </c>
      <c r="D24" s="1">
        <f t="shared" si="1"/>
        <v>0</v>
      </c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f t="shared" si="1"/>
        <v>0.21</v>
      </c>
      <c r="E25" s="1"/>
      <c r="F25" s="1">
        <v>0.21</v>
      </c>
    </row>
    <row r="26" spans="1:6" ht="13.5" customHeight="1">
      <c r="A26" s="1"/>
      <c r="B26" s="1">
        <v>6</v>
      </c>
      <c r="C26" s="9" t="s">
        <v>72</v>
      </c>
      <c r="D26" s="1">
        <f t="shared" si="1"/>
        <v>0.21</v>
      </c>
      <c r="E26" s="1"/>
      <c r="F26" s="1">
        <v>0.21</v>
      </c>
    </row>
    <row r="27" spans="1:6" ht="13.5" customHeight="1">
      <c r="A27" s="1"/>
      <c r="B27" s="1">
        <v>7</v>
      </c>
      <c r="C27" s="9" t="s">
        <v>73</v>
      </c>
      <c r="D27" s="1">
        <f t="shared" si="1"/>
        <v>0.07</v>
      </c>
      <c r="E27" s="1"/>
      <c r="F27" s="1">
        <v>0.07</v>
      </c>
    </row>
    <row r="28" spans="1:6" ht="13.5" customHeight="1">
      <c r="A28" s="1"/>
      <c r="B28" s="1">
        <v>8</v>
      </c>
      <c r="C28" s="9" t="s">
        <v>74</v>
      </c>
      <c r="D28" s="1">
        <f t="shared" si="1"/>
        <v>0</v>
      </c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f t="shared" si="1"/>
        <v>1.61</v>
      </c>
      <c r="E29" s="1"/>
      <c r="F29" s="1">
        <v>1.61</v>
      </c>
    </row>
    <row r="30" spans="1:6" ht="13.5" customHeight="1">
      <c r="A30" s="1"/>
      <c r="B30" s="1">
        <v>12</v>
      </c>
      <c r="C30" s="9" t="s">
        <v>76</v>
      </c>
      <c r="D30" s="1">
        <f t="shared" si="1"/>
        <v>0</v>
      </c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f t="shared" si="1"/>
        <v>0.28</v>
      </c>
      <c r="E31" s="1"/>
      <c r="F31" s="1">
        <v>0.28</v>
      </c>
    </row>
    <row r="32" spans="1:6" ht="13.5" customHeight="1">
      <c r="A32" s="1"/>
      <c r="B32" s="1">
        <v>14</v>
      </c>
      <c r="C32" s="9" t="s">
        <v>78</v>
      </c>
      <c r="D32" s="1">
        <f t="shared" si="1"/>
        <v>0.14</v>
      </c>
      <c r="E32" s="1"/>
      <c r="F32" s="1">
        <v>0.14</v>
      </c>
    </row>
    <row r="33" spans="1:6" ht="13.5" customHeight="1">
      <c r="A33" s="1"/>
      <c r="B33" s="1">
        <v>15</v>
      </c>
      <c r="C33" s="9" t="s">
        <v>79</v>
      </c>
      <c r="D33" s="1">
        <f t="shared" si="1"/>
        <v>0</v>
      </c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f t="shared" si="1"/>
        <v>0.21</v>
      </c>
      <c r="E34" s="1"/>
      <c r="F34" s="1">
        <v>0.21</v>
      </c>
    </row>
    <row r="35" spans="1:6" ht="13.5" customHeight="1">
      <c r="A35" s="1"/>
      <c r="B35" s="1">
        <v>17</v>
      </c>
      <c r="C35" s="9" t="s">
        <v>81</v>
      </c>
      <c r="D35" s="1">
        <f t="shared" si="1"/>
        <v>0</v>
      </c>
      <c r="E35" s="1"/>
      <c r="F35" s="1"/>
    </row>
    <row r="36" spans="1:6" ht="13.5" customHeight="1">
      <c r="A36" s="1"/>
      <c r="B36" s="1">
        <v>18</v>
      </c>
      <c r="C36" s="9" t="s">
        <v>82</v>
      </c>
      <c r="D36" s="1">
        <f t="shared" si="1"/>
        <v>0</v>
      </c>
      <c r="E36" s="1"/>
      <c r="F36" s="1"/>
    </row>
    <row r="37" spans="1:6" ht="13.5" customHeight="1">
      <c r="A37" s="1"/>
      <c r="B37" s="1">
        <v>26</v>
      </c>
      <c r="C37" s="9" t="s">
        <v>83</v>
      </c>
      <c r="D37" s="1">
        <f t="shared" si="1"/>
        <v>0</v>
      </c>
      <c r="E37" s="1"/>
      <c r="F37" s="1"/>
    </row>
    <row r="38" spans="1:6" ht="13.5" customHeight="1">
      <c r="A38" s="1"/>
      <c r="B38" s="1">
        <v>27</v>
      </c>
      <c r="C38" s="9" t="s">
        <v>84</v>
      </c>
      <c r="D38" s="1">
        <f t="shared" si="1"/>
        <v>0</v>
      </c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f t="shared" si="1"/>
        <v>1.19</v>
      </c>
      <c r="E39" s="1"/>
      <c r="F39" s="1">
        <v>1.19</v>
      </c>
    </row>
    <row r="40" spans="1:6" ht="13.5" customHeight="1">
      <c r="A40" s="1"/>
      <c r="B40" s="1">
        <v>31</v>
      </c>
      <c r="C40" s="9" t="s">
        <v>86</v>
      </c>
      <c r="D40" s="1">
        <f t="shared" si="1"/>
        <v>0.82</v>
      </c>
      <c r="E40" s="1"/>
      <c r="F40" s="1">
        <v>0.82</v>
      </c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>
        <f t="shared" si="1"/>
        <v>16.13</v>
      </c>
      <c r="E43" s="1">
        <f>E44+E45+E46+E47+E48+E49+E50+E51+E52</f>
        <v>16.13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f t="shared" si="1"/>
        <v>8.96</v>
      </c>
      <c r="E49" s="1">
        <v>8.96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f t="shared" si="1"/>
        <v>7.17</v>
      </c>
      <c r="E51" s="1">
        <v>7.17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/>
      <c r="F52" s="1"/>
    </row>
  </sheetData>
  <mergeCells count="6">
    <mergeCell ref="C6:C7"/>
    <mergeCell ref="A5:C5"/>
    <mergeCell ref="A6:B6"/>
    <mergeCell ref="D5:F5"/>
    <mergeCell ref="A2:F2"/>
    <mergeCell ref="A3:F3"/>
  </mergeCells>
  <printOptions/>
  <pageMargins left="0.7" right="0.7" top="0.45" bottom="0.37" header="0.3" footer="0.3"/>
  <pageSetup horizontalDpi="200" verticalDpi="200"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 topLeftCell="A1">
      <selection activeCell="D6" sqref="D6:D25"/>
    </sheetView>
  </sheetViews>
  <sheetFormatPr defaultColWidth="9.00390625" defaultColWidthPt="54" defaultRowHeight="13.5"/>
  <cols>
    <col min="1" max="1" width="10.375" widthPt="62.25" style="0" customWidth="1"/>
    <col min="2" max="3" width="10.00390625" widthPt="60" style="0" customWidth="1"/>
    <col min="4" max="4" width="9.75390625" widthPt="58.5" style="0" customWidth="1"/>
    <col min="5" max="6" width="12.375" widthPt="74.25" style="0" customWidth="1"/>
    <col min="7" max="7" width="12.625" widthPt="75.75" style="0" customWidth="1"/>
  </cols>
  <sheetData>
    <row r="1" spans="1:8" ht="34.5" customHeight="1">
      <c r="A1" s="34" t="s">
        <v>99</v>
      </c>
      <c r="B1" s="34"/>
      <c r="C1" s="34"/>
      <c r="D1" s="34"/>
      <c r="E1" s="34"/>
      <c r="F1" s="34"/>
      <c r="G1" s="34"/>
      <c r="H1" s="34"/>
    </row>
    <row r="2" spans="1:8" ht="47.25" customHeight="1">
      <c r="A2" s="28" t="s">
        <v>100</v>
      </c>
      <c r="B2" s="28"/>
      <c r="C2" s="28"/>
      <c r="D2" s="28"/>
      <c r="E2" s="28"/>
      <c r="F2" s="28"/>
      <c r="G2" s="28"/>
      <c r="H2" s="28"/>
    </row>
    <row r="3" spans="1:8" ht="30" customHeight="1">
      <c r="A3" s="31" t="s">
        <v>185</v>
      </c>
      <c r="B3" s="31"/>
      <c r="C3" s="31"/>
      <c r="D3" s="31"/>
      <c r="E3" s="31"/>
      <c r="F3" s="31"/>
      <c r="G3" s="31"/>
      <c r="H3" s="31"/>
    </row>
    <row r="4" spans="1:8" ht="24" customHeight="1">
      <c r="A4" s="35" t="s">
        <v>39</v>
      </c>
      <c r="B4" s="36"/>
      <c r="C4" s="36"/>
      <c r="D4" s="36"/>
      <c r="E4" s="36"/>
      <c r="F4" s="36"/>
      <c r="G4" s="36"/>
      <c r="H4" s="36"/>
    </row>
    <row r="5" spans="1:8" ht="60.75" customHeight="1">
      <c r="A5" s="39" t="s">
        <v>101</v>
      </c>
      <c r="B5" s="39" t="s">
        <v>45</v>
      </c>
      <c r="C5" s="39" t="s">
        <v>103</v>
      </c>
      <c r="D5" s="39" t="s">
        <v>81</v>
      </c>
      <c r="E5" s="39" t="s">
        <v>104</v>
      </c>
      <c r="F5" s="39"/>
      <c r="G5" s="39"/>
      <c r="H5" s="39" t="s">
        <v>107</v>
      </c>
    </row>
    <row r="6" spans="1:8" ht="61.5" customHeight="1">
      <c r="A6" s="39"/>
      <c r="B6" s="39"/>
      <c r="C6" s="39"/>
      <c r="D6" s="39"/>
      <c r="E6" s="13" t="s">
        <v>45</v>
      </c>
      <c r="F6" s="13" t="s">
        <v>105</v>
      </c>
      <c r="G6" s="13" t="s">
        <v>106</v>
      </c>
      <c r="H6" s="39"/>
    </row>
    <row r="7" spans="1:8" ht="22.5" customHeight="1">
      <c r="A7" s="37" t="s">
        <v>47</v>
      </c>
      <c r="B7" s="40">
        <v>0.82</v>
      </c>
      <c r="C7" s="40"/>
      <c r="D7" s="40"/>
      <c r="E7" s="40">
        <v>0.82</v>
      </c>
      <c r="F7" s="40"/>
      <c r="G7" s="40">
        <v>0.82</v>
      </c>
      <c r="H7" s="45"/>
    </row>
    <row r="8" spans="1:8" ht="80.25" customHeight="1">
      <c r="A8" s="38"/>
      <c r="B8" s="41"/>
      <c r="C8" s="41"/>
      <c r="D8" s="41"/>
      <c r="E8" s="41"/>
      <c r="F8" s="41"/>
      <c r="G8" s="41"/>
      <c r="H8" s="40"/>
    </row>
    <row r="9" spans="1:8" ht="21" customHeight="1">
      <c r="A9" s="44" t="s">
        <v>108</v>
      </c>
      <c r="B9" s="44"/>
      <c r="C9" s="44"/>
      <c r="D9" s="44"/>
      <c r="E9" s="44"/>
      <c r="F9" s="44"/>
      <c r="G9" s="44"/>
      <c r="H9" s="44"/>
    </row>
    <row r="10" spans="1:8" ht="164.25" customHeight="1">
      <c r="A10" s="42" t="s">
        <v>167</v>
      </c>
      <c r="B10" s="43"/>
      <c r="C10" s="43"/>
      <c r="D10" s="43"/>
      <c r="E10" s="43"/>
      <c r="F10" s="43"/>
      <c r="G10" s="43"/>
      <c r="H10" s="43"/>
    </row>
    <row r="11" spans="1:8" ht="13.5">
      <c r="A11" s="3"/>
      <c r="B11" s="3"/>
      <c r="C11" s="3"/>
      <c r="D11" s="3"/>
      <c r="E11" s="3"/>
      <c r="F11" s="3"/>
      <c r="G11" s="3"/>
      <c r="H11" s="3"/>
    </row>
    <row r="12" spans="1:8" ht="13.5">
      <c r="A12" s="3"/>
      <c r="B12" s="3"/>
      <c r="C12" s="3"/>
      <c r="D12" s="3"/>
      <c r="E12" s="3"/>
      <c r="F12" s="3"/>
      <c r="G12" s="3"/>
      <c r="H12" s="3"/>
    </row>
    <row r="13" spans="1:8" ht="13.5">
      <c r="A13" s="3"/>
      <c r="B13" s="3"/>
      <c r="C13" s="3"/>
      <c r="D13" s="3"/>
      <c r="E13" s="3"/>
      <c r="F13" s="3"/>
      <c r="G13" s="3"/>
      <c r="H13" s="3"/>
    </row>
    <row r="14" spans="1:8" ht="13.5">
      <c r="A14" s="3"/>
      <c r="B14" s="3"/>
      <c r="C14" s="3"/>
      <c r="D14" s="3"/>
      <c r="E14" s="3"/>
      <c r="F14" s="3"/>
      <c r="G14" s="3"/>
      <c r="H14" s="3"/>
    </row>
    <row r="15" spans="1:8" ht="13.5">
      <c r="A15" s="3"/>
      <c r="B15" s="3"/>
      <c r="C15" s="3"/>
      <c r="D15" s="3"/>
      <c r="E15" s="3"/>
      <c r="F15" s="3"/>
      <c r="G15" s="3"/>
      <c r="H15" s="3"/>
    </row>
    <row r="16" spans="1:8" ht="13.5">
      <c r="A16" s="3"/>
      <c r="B16" s="3"/>
      <c r="C16" s="3"/>
      <c r="D16" s="3"/>
      <c r="E16" s="3"/>
      <c r="F16" s="3"/>
      <c r="G16" s="3"/>
      <c r="H16" s="3"/>
    </row>
    <row r="17" spans="1:8" ht="13.5">
      <c r="A17" s="3"/>
      <c r="B17" s="3"/>
      <c r="C17" s="3"/>
      <c r="D17" s="3"/>
      <c r="E17" s="3"/>
      <c r="F17" s="3"/>
      <c r="G17" s="3"/>
      <c r="H17" s="3"/>
    </row>
    <row r="18" spans="1:8" ht="13.5">
      <c r="A18" s="3"/>
      <c r="B18" s="3"/>
      <c r="C18" s="3"/>
      <c r="D18" s="3"/>
      <c r="E18" s="3"/>
      <c r="F18" s="3"/>
      <c r="G18" s="3"/>
      <c r="H18" s="3"/>
    </row>
    <row r="19" spans="1:8" ht="13.5">
      <c r="A19" s="3"/>
      <c r="B19" s="3"/>
      <c r="C19" s="3"/>
      <c r="D19" s="3"/>
      <c r="E19" s="3"/>
      <c r="F19" s="3"/>
      <c r="G19" s="3"/>
      <c r="H19" s="3"/>
    </row>
  </sheetData>
  <mergeCells count="20">
    <mergeCell ref="A10:H10"/>
    <mergeCell ref="A9:H9"/>
    <mergeCell ref="G7:G8"/>
    <mergeCell ref="H5:H6"/>
    <mergeCell ref="H7:H8"/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</mergeCells>
  <printOptions/>
  <pageMargins left="0.7" right="0.7" top="0.75" bottom="0.75" header="0.3" footer="0.3"/>
  <pageSetup horizontalDpi="600" verticalDpi="600"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 topLeftCell="A10">
      <selection activeCell="D6" sqref="D6:D25"/>
    </sheetView>
  </sheetViews>
  <sheetFormatPr defaultColWidth="9.00390625" defaultColWidthPt="54" defaultRowHeight="13.5"/>
  <cols>
    <col min="1" max="1" width="29.25390625" widthPt="175.5" style="0" customWidth="1"/>
    <col min="2" max="2" width="12.125" widthPt="72.75" style="0" customWidth="1"/>
    <col min="3" max="3" width="27.00390625" widthPt="162" style="0" customWidth="1"/>
    <col min="4" max="4" width="15.00390625" widthPt="90" style="0" customWidth="1"/>
    <col min="5" max="5" width="13.25390625" widthPt="79.5" style="0" customWidth="1"/>
  </cols>
  <sheetData>
    <row r="1" ht="13.5">
      <c r="D1" s="7" t="s">
        <v>110</v>
      </c>
    </row>
    <row r="2" spans="1:4" ht="27">
      <c r="A2" s="46" t="s">
        <v>109</v>
      </c>
      <c r="B2" s="46"/>
      <c r="C2" s="46"/>
      <c r="D2" s="46"/>
    </row>
    <row r="3" spans="1:4" ht="21.75" customHeight="1">
      <c r="A3" s="31" t="s">
        <v>185</v>
      </c>
      <c r="B3" s="31"/>
      <c r="C3" s="31"/>
      <c r="D3" s="31"/>
    </row>
    <row r="4" ht="13.5">
      <c r="D4" s="7" t="s">
        <v>1</v>
      </c>
    </row>
    <row r="5" spans="1:4" ht="13.5">
      <c r="A5" s="6" t="s">
        <v>2</v>
      </c>
      <c r="B5" s="6"/>
      <c r="C5" s="6" t="s">
        <v>6</v>
      </c>
      <c r="D5" s="12"/>
    </row>
    <row r="6" spans="1:4" ht="13.5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120.86</v>
      </c>
      <c r="C7" s="8" t="s">
        <v>8</v>
      </c>
      <c r="D7" s="1">
        <v>87.44</v>
      </c>
    </row>
    <row r="8" spans="1:4" ht="18" customHeight="1">
      <c r="A8" s="15" t="s">
        <v>144</v>
      </c>
      <c r="B8" s="1">
        <v>120.86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17.29</v>
      </c>
    </row>
    <row r="15" spans="1:4" ht="18" customHeight="1">
      <c r="A15" s="1"/>
      <c r="B15" s="1"/>
      <c r="C15" s="9" t="s">
        <v>16</v>
      </c>
      <c r="D15" s="1">
        <v>8.96</v>
      </c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/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7.17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/>
      <c r="C33" s="10" t="s">
        <v>35</v>
      </c>
      <c r="D33" s="1"/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120.86</v>
      </c>
      <c r="C36" s="10" t="s">
        <v>115</v>
      </c>
      <c r="D36" s="1">
        <f>SUM(D7:D35)</f>
        <v>120.86</v>
      </c>
    </row>
    <row r="37" ht="18" customHeight="1"/>
  </sheetData>
  <mergeCells count="2">
    <mergeCell ref="A2:D2"/>
    <mergeCell ref="A3:D3"/>
  </mergeCells>
  <printOptions/>
  <pageMargins left="0.7" right="0.7" top="0.75" bottom="0.75" header="0.3" footer="0.3"/>
  <pageSetup horizontalDpi="600" verticalDpi="600"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 topLeftCell="A1">
      <selection activeCell="D6" sqref="D6:D25"/>
    </sheetView>
  </sheetViews>
  <sheetFormatPr defaultColWidth="9.00390625" defaultColWidthPt="54" defaultRowHeight="13.5"/>
  <cols>
    <col min="1" max="1" width="3.875" widthPt="23.25" style="0" customWidth="1"/>
    <col min="2" max="2" width="5.00390625" widthPt="30" style="0" customWidth="1"/>
    <col min="3" max="3" width="6.00390625" widthPt="36" style="0" customWidth="1"/>
    <col min="4" max="4" width="28.00390625" widthPt="168" style="0" customWidth="1"/>
    <col min="6" max="6" width="3.75390625" widthPt="22.5" style="0" customWidth="1"/>
    <col min="7" max="7" width="7.25390625" widthPt="43.5" style="0" customWidth="1"/>
    <col min="8" max="8" width="3.125" widthPt="18.75" style="0" customWidth="1"/>
    <col min="9" max="10" width="2.875" widthPt="17.25" style="0" customWidth="1"/>
    <col min="11" max="11" width="3.375" widthPt="20.25" style="0" customWidth="1"/>
    <col min="12" max="12" width="3.00390625" widthPt="18" style="0" customWidth="1"/>
    <col min="13" max="14" width="3.375" widthPt="20.25" style="0" customWidth="1"/>
  </cols>
  <sheetData>
    <row r="1" spans="4:14" ht="13.5">
      <c r="D1" s="34" t="s">
        <v>117</v>
      </c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9.25" customHeight="1">
      <c r="A2" s="46" t="s">
        <v>118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3.25" customHeight="1">
      <c r="A3" s="31" t="s">
        <v>185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5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3.5">
      <c r="A5" s="51" t="s">
        <v>41</v>
      </c>
      <c r="B5" s="52"/>
      <c r="C5" s="53"/>
      <c r="D5" s="49" t="s">
        <v>120</v>
      </c>
      <c r="E5" s="55" t="s">
        <v>121</v>
      </c>
      <c r="F5" s="55"/>
      <c r="G5" s="55"/>
      <c r="H5" s="55"/>
      <c r="I5" s="55"/>
      <c r="J5" s="55"/>
      <c r="K5" s="55"/>
      <c r="L5" s="55"/>
      <c r="M5" s="55"/>
      <c r="N5" s="55"/>
    </row>
    <row r="6" spans="1:14" ht="36" customHeight="1">
      <c r="A6" s="49" t="s">
        <v>42</v>
      </c>
      <c r="B6" s="49" t="s">
        <v>43</v>
      </c>
      <c r="C6" s="49" t="s">
        <v>44</v>
      </c>
      <c r="D6" s="54"/>
      <c r="E6" s="49" t="s">
        <v>122</v>
      </c>
      <c r="F6" s="47" t="s">
        <v>123</v>
      </c>
      <c r="G6" s="47" t="s">
        <v>124</v>
      </c>
      <c r="H6" s="47" t="s">
        <v>125</v>
      </c>
      <c r="I6" s="56" t="s">
        <v>126</v>
      </c>
      <c r="J6" s="57"/>
      <c r="K6" s="47" t="s">
        <v>129</v>
      </c>
      <c r="L6" s="47" t="s">
        <v>130</v>
      </c>
      <c r="M6" s="47" t="s">
        <v>131</v>
      </c>
      <c r="N6" s="47" t="s">
        <v>132</v>
      </c>
    </row>
    <row r="7" spans="1:14" ht="112.5" customHeight="1">
      <c r="A7" s="50"/>
      <c r="B7" s="50"/>
      <c r="C7" s="50"/>
      <c r="D7" s="50"/>
      <c r="E7" s="50"/>
      <c r="F7" s="48"/>
      <c r="G7" s="48"/>
      <c r="H7" s="48"/>
      <c r="I7" s="5" t="s">
        <v>127</v>
      </c>
      <c r="J7" s="5" t="s">
        <v>128</v>
      </c>
      <c r="K7" s="48"/>
      <c r="L7" s="48"/>
      <c r="M7" s="48"/>
      <c r="N7" s="48"/>
    </row>
    <row r="8" spans="1:14" ht="13.5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 ht="13.5">
      <c r="A9" s="1"/>
      <c r="B9" s="1"/>
      <c r="C9" s="1"/>
      <c r="D9" s="2" t="s">
        <v>102</v>
      </c>
      <c r="E9" s="1">
        <f>E10+E13+E21+E26</f>
        <v>120.86</v>
      </c>
      <c r="F9" s="1"/>
      <c r="G9" s="1">
        <f aca="true" t="shared" si="0" ref="G9">G10+G13+G21+G26</f>
        <v>120.86</v>
      </c>
      <c r="H9" s="1"/>
      <c r="I9" s="1"/>
      <c r="J9" s="1"/>
      <c r="K9" s="1"/>
      <c r="L9" s="1"/>
      <c r="M9" s="1"/>
      <c r="N9" s="1"/>
    </row>
    <row r="10" spans="1:14" ht="13.5">
      <c r="A10" s="26">
        <v>201</v>
      </c>
      <c r="B10" s="26"/>
      <c r="C10" s="26"/>
      <c r="D10" s="24" t="s">
        <v>168</v>
      </c>
      <c r="E10" s="25">
        <f>E11</f>
        <v>87.44</v>
      </c>
      <c r="F10" s="1"/>
      <c r="G10" s="25">
        <f aca="true" t="shared" si="1" ref="G10">G11</f>
        <v>87.44</v>
      </c>
      <c r="H10" s="1"/>
      <c r="I10" s="1"/>
      <c r="J10" s="1"/>
      <c r="K10" s="1"/>
      <c r="L10" s="1"/>
      <c r="M10" s="1"/>
      <c r="N10" s="1"/>
    </row>
    <row r="11" spans="1:14" ht="13.5">
      <c r="A11" s="26"/>
      <c r="B11" s="26" t="s">
        <v>174</v>
      </c>
      <c r="C11" s="26"/>
      <c r="D11" s="24" t="s">
        <v>169</v>
      </c>
      <c r="E11" s="25">
        <f>E12</f>
        <v>87.44</v>
      </c>
      <c r="F11" s="1"/>
      <c r="G11" s="25">
        <f>G12</f>
        <v>87.44</v>
      </c>
      <c r="H11" s="1"/>
      <c r="I11" s="1"/>
      <c r="J11" s="1"/>
      <c r="K11" s="1"/>
      <c r="L11" s="1"/>
      <c r="M11" s="1"/>
      <c r="N11" s="1"/>
    </row>
    <row r="12" spans="1:14" ht="13.5">
      <c r="A12" s="26"/>
      <c r="B12" s="26"/>
      <c r="C12" s="26" t="s">
        <v>186</v>
      </c>
      <c r="D12" s="24" t="s">
        <v>187</v>
      </c>
      <c r="E12" s="25">
        <f>F12+G12</f>
        <v>87.44</v>
      </c>
      <c r="F12" s="1"/>
      <c r="G12" s="25">
        <v>87.44</v>
      </c>
      <c r="H12" s="1"/>
      <c r="I12" s="1"/>
      <c r="J12" s="1"/>
      <c r="K12" s="1"/>
      <c r="L12" s="1"/>
      <c r="M12" s="1"/>
      <c r="N12" s="1"/>
    </row>
    <row r="13" spans="1:14" ht="13.5">
      <c r="A13" s="27">
        <v>208</v>
      </c>
      <c r="B13" s="27"/>
      <c r="C13" s="27"/>
      <c r="D13" s="25" t="s">
        <v>178</v>
      </c>
      <c r="E13" s="25">
        <f>E14+E17</f>
        <v>17.29</v>
      </c>
      <c r="F13" s="1"/>
      <c r="G13" s="25">
        <f>G14+G17</f>
        <v>17.29</v>
      </c>
      <c r="H13" s="1"/>
      <c r="I13" s="1"/>
      <c r="J13" s="1"/>
      <c r="K13" s="1"/>
      <c r="L13" s="1"/>
      <c r="M13" s="1"/>
      <c r="N13" s="1"/>
    </row>
    <row r="14" spans="1:14" ht="13.5">
      <c r="A14" s="27"/>
      <c r="B14" s="27">
        <v>20805</v>
      </c>
      <c r="C14" s="27"/>
      <c r="D14" s="25" t="s">
        <v>175</v>
      </c>
      <c r="E14" s="25">
        <f>E15+E16</f>
        <v>16.73</v>
      </c>
      <c r="F14" s="1"/>
      <c r="G14" s="25">
        <f>G15+G16</f>
        <v>16.73</v>
      </c>
      <c r="H14" s="1"/>
      <c r="I14" s="1"/>
      <c r="J14" s="1"/>
      <c r="K14" s="1"/>
      <c r="L14" s="1"/>
      <c r="M14" s="1"/>
      <c r="N14" s="1"/>
    </row>
    <row r="15" spans="1:14" ht="13.5">
      <c r="A15" s="27"/>
      <c r="B15" s="27"/>
      <c r="C15" s="27">
        <v>2080506</v>
      </c>
      <c r="D15" s="25" t="s">
        <v>176</v>
      </c>
      <c r="E15" s="25">
        <f>F15+G15</f>
        <v>4.78</v>
      </c>
      <c r="F15" s="1"/>
      <c r="G15" s="25">
        <v>4.78</v>
      </c>
      <c r="H15" s="1"/>
      <c r="I15" s="1"/>
      <c r="J15" s="1"/>
      <c r="K15" s="1"/>
      <c r="L15" s="1"/>
      <c r="M15" s="1"/>
      <c r="N15" s="1"/>
    </row>
    <row r="16" spans="1:14" ht="13.5">
      <c r="A16" s="27"/>
      <c r="B16" s="27"/>
      <c r="C16" s="27">
        <v>2080507</v>
      </c>
      <c r="D16" s="25" t="s">
        <v>177</v>
      </c>
      <c r="E16" s="25">
        <f aca="true" t="shared" si="2" ref="E16:E27">F16+G16</f>
        <v>11.95</v>
      </c>
      <c r="F16" s="1"/>
      <c r="G16" s="25">
        <v>11.95</v>
      </c>
      <c r="H16" s="1"/>
      <c r="I16" s="1"/>
      <c r="J16" s="1"/>
      <c r="K16" s="1"/>
      <c r="L16" s="1"/>
      <c r="M16" s="1"/>
      <c r="N16" s="1"/>
    </row>
    <row r="17" spans="1:14" ht="13.5">
      <c r="A17" s="27"/>
      <c r="B17" s="27">
        <v>20827</v>
      </c>
      <c r="C17" s="27"/>
      <c r="D17" s="25" t="s">
        <v>188</v>
      </c>
      <c r="E17" s="25">
        <f>E18+E19+E20</f>
        <v>0.56</v>
      </c>
      <c r="F17" s="1"/>
      <c r="G17" s="25">
        <f>G18+G19+G20</f>
        <v>0.56</v>
      </c>
      <c r="H17" s="1"/>
      <c r="I17" s="1"/>
      <c r="J17" s="1"/>
      <c r="K17" s="1"/>
      <c r="L17" s="1"/>
      <c r="M17" s="1"/>
      <c r="N17" s="1"/>
    </row>
    <row r="18" spans="1:14" ht="13.5">
      <c r="A18" s="27"/>
      <c r="B18" s="27"/>
      <c r="C18" s="27">
        <v>2082701</v>
      </c>
      <c r="D18" s="25" t="s">
        <v>170</v>
      </c>
      <c r="E18" s="25">
        <f t="shared" si="2"/>
        <v>0.21</v>
      </c>
      <c r="F18" s="1"/>
      <c r="G18" s="25">
        <v>0.21</v>
      </c>
      <c r="H18" s="1"/>
      <c r="I18" s="1"/>
      <c r="J18" s="1"/>
      <c r="K18" s="1"/>
      <c r="L18" s="1"/>
      <c r="M18" s="1"/>
      <c r="N18" s="1"/>
    </row>
    <row r="19" spans="1:14" ht="13.5">
      <c r="A19" s="27"/>
      <c r="B19" s="27"/>
      <c r="C19" s="27">
        <v>2082702</v>
      </c>
      <c r="D19" s="25" t="s">
        <v>171</v>
      </c>
      <c r="E19" s="25">
        <f t="shared" si="2"/>
        <v>0.08</v>
      </c>
      <c r="F19" s="1"/>
      <c r="G19" s="25">
        <v>0.08</v>
      </c>
      <c r="H19" s="1"/>
      <c r="I19" s="1"/>
      <c r="J19" s="1"/>
      <c r="K19" s="1"/>
      <c r="L19" s="1"/>
      <c r="M19" s="1"/>
      <c r="N19" s="1"/>
    </row>
    <row r="20" spans="1:14" ht="13.5">
      <c r="A20" s="27"/>
      <c r="B20" s="27"/>
      <c r="C20" s="27">
        <v>2082703</v>
      </c>
      <c r="D20" s="25" t="s">
        <v>172</v>
      </c>
      <c r="E20" s="25">
        <f t="shared" si="2"/>
        <v>0.27</v>
      </c>
      <c r="F20" s="1"/>
      <c r="G20" s="25">
        <v>0.27</v>
      </c>
      <c r="H20" s="1"/>
      <c r="I20" s="1"/>
      <c r="J20" s="1"/>
      <c r="K20" s="1"/>
      <c r="L20" s="1"/>
      <c r="M20" s="1"/>
      <c r="N20" s="1"/>
    </row>
    <row r="21" spans="1:14" ht="13.5">
      <c r="A21" s="27">
        <v>210</v>
      </c>
      <c r="B21" s="27"/>
      <c r="C21" s="27"/>
      <c r="D21" s="25" t="s">
        <v>179</v>
      </c>
      <c r="E21" s="25">
        <f>E22</f>
        <v>8.96</v>
      </c>
      <c r="F21" s="1"/>
      <c r="G21" s="25">
        <f>G22</f>
        <v>8.96</v>
      </c>
      <c r="H21" s="1"/>
      <c r="I21" s="1"/>
      <c r="J21" s="1"/>
      <c r="K21" s="1"/>
      <c r="L21" s="1"/>
      <c r="M21" s="1"/>
      <c r="N21" s="1"/>
    </row>
    <row r="22" spans="1:14" ht="13.5">
      <c r="A22" s="27"/>
      <c r="B22" s="27">
        <v>21011</v>
      </c>
      <c r="C22" s="27"/>
      <c r="D22" s="25" t="s">
        <v>181</v>
      </c>
      <c r="E22" s="25">
        <f t="shared" si="2"/>
        <v>8.96</v>
      </c>
      <c r="F22" s="1"/>
      <c r="G22" s="25">
        <f>G23+G24</f>
        <v>8.96</v>
      </c>
      <c r="H22" s="1"/>
      <c r="I22" s="1"/>
      <c r="J22" s="1"/>
      <c r="K22" s="1"/>
      <c r="L22" s="1"/>
      <c r="M22" s="1"/>
      <c r="N22" s="1"/>
    </row>
    <row r="23" spans="1:14" ht="13.5">
      <c r="A23" s="27"/>
      <c r="B23" s="27"/>
      <c r="C23" s="27">
        <v>2101101</v>
      </c>
      <c r="D23" s="25" t="s">
        <v>180</v>
      </c>
      <c r="E23" s="25">
        <f t="shared" si="2"/>
        <v>3.58</v>
      </c>
      <c r="F23" s="1"/>
      <c r="G23" s="25">
        <v>3.58</v>
      </c>
      <c r="H23" s="1"/>
      <c r="I23" s="1"/>
      <c r="J23" s="1"/>
      <c r="K23" s="1"/>
      <c r="L23" s="1"/>
      <c r="M23" s="1"/>
      <c r="N23" s="1"/>
    </row>
    <row r="24" spans="1:14" ht="13.5">
      <c r="A24" s="27"/>
      <c r="B24" s="27"/>
      <c r="C24" s="27">
        <v>2101103</v>
      </c>
      <c r="D24" s="25" t="s">
        <v>173</v>
      </c>
      <c r="E24" s="25">
        <f t="shared" si="2"/>
        <v>5.38</v>
      </c>
      <c r="F24" s="1"/>
      <c r="G24" s="25">
        <v>5.38</v>
      </c>
      <c r="H24" s="1"/>
      <c r="I24" s="1"/>
      <c r="J24" s="1"/>
      <c r="K24" s="1"/>
      <c r="L24" s="1"/>
      <c r="M24" s="1"/>
      <c r="N24" s="1"/>
    </row>
    <row r="25" spans="1:14" ht="13.5">
      <c r="A25" s="27">
        <v>221</v>
      </c>
      <c r="B25" s="27"/>
      <c r="C25" s="27"/>
      <c r="D25" s="25" t="s">
        <v>182</v>
      </c>
      <c r="E25" s="25">
        <f t="shared" si="2"/>
        <v>7.17</v>
      </c>
      <c r="F25" s="1"/>
      <c r="G25" s="25">
        <f>G26</f>
        <v>7.17</v>
      </c>
      <c r="H25" s="1"/>
      <c r="I25" s="1"/>
      <c r="J25" s="1"/>
      <c r="K25" s="1"/>
      <c r="L25" s="1"/>
      <c r="M25" s="1"/>
      <c r="N25" s="1"/>
    </row>
    <row r="26" spans="1:14" ht="13.5">
      <c r="A26" s="27"/>
      <c r="B26" s="27">
        <v>22102</v>
      </c>
      <c r="C26" s="27"/>
      <c r="D26" s="25" t="s">
        <v>183</v>
      </c>
      <c r="E26" s="25">
        <f t="shared" si="2"/>
        <v>7.17</v>
      </c>
      <c r="F26" s="1"/>
      <c r="G26" s="25">
        <f>G27</f>
        <v>7.17</v>
      </c>
      <c r="H26" s="1"/>
      <c r="I26" s="1"/>
      <c r="J26" s="1"/>
      <c r="K26" s="1"/>
      <c r="L26" s="1"/>
      <c r="M26" s="1"/>
      <c r="N26" s="1"/>
    </row>
    <row r="27" spans="1:14" ht="13.5">
      <c r="A27" s="27"/>
      <c r="B27" s="27"/>
      <c r="C27" s="27">
        <v>2210201</v>
      </c>
      <c r="D27" s="25" t="s">
        <v>97</v>
      </c>
      <c r="E27" s="25">
        <f t="shared" si="2"/>
        <v>7.17</v>
      </c>
      <c r="F27" s="1"/>
      <c r="G27" s="25">
        <v>7.17</v>
      </c>
      <c r="H27" s="1"/>
      <c r="I27" s="1"/>
      <c r="J27" s="1"/>
      <c r="K27" s="1"/>
      <c r="L27" s="1"/>
      <c r="M27" s="1"/>
      <c r="N27" s="1"/>
    </row>
    <row r="28" spans="1:14" ht="13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3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3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3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3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3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3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19"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  <mergeCell ref="M6:M7"/>
    <mergeCell ref="B6:B7"/>
    <mergeCell ref="C6:C7"/>
  </mergeCells>
  <printOptions/>
  <pageMargins left="0.7" right="0.7" top="0.75" bottom="0.75" header="0.3" footer="0.3"/>
  <pageSetup horizontalDpi="600" verticalDpi="600"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 topLeftCell="A1">
      <selection activeCell="D6" sqref="D6:D25"/>
    </sheetView>
  </sheetViews>
  <sheetFormatPr defaultColWidth="9.00390625" defaultColWidthPt="54" defaultRowHeight="13.5"/>
  <cols>
    <col min="1" max="2" width="4.50390625" widthPt="27" style="0" customWidth="1"/>
    <col min="3" max="3" width="6.25390625" widthPt="37.5" style="0" customWidth="1"/>
    <col min="4" max="4" width="28.00390625" widthPt="168" style="0" customWidth="1"/>
    <col min="6" max="6" width="9.25390625" widthPt="55.5" style="0" customWidth="1"/>
    <col min="7" max="7" width="8.625" widthPt="51.75" style="0" customWidth="1"/>
    <col min="8" max="8" width="3.125" widthPt="18.75" style="0" customWidth="1"/>
    <col min="9" max="9" width="3.375" widthPt="20.25" style="0" customWidth="1"/>
    <col min="10" max="10" width="3.00390625" widthPt="18" style="0" customWidth="1"/>
    <col min="11" max="11" width="3.375" widthPt="20.25" style="0" customWidth="1"/>
  </cols>
  <sheetData>
    <row r="1" spans="4:11" ht="13.5">
      <c r="D1" s="34" t="s">
        <v>133</v>
      </c>
      <c r="E1" s="34"/>
      <c r="F1" s="34"/>
      <c r="G1" s="34"/>
      <c r="H1" s="34"/>
      <c r="I1" s="34"/>
      <c r="J1" s="34"/>
      <c r="K1" s="34"/>
    </row>
    <row r="2" spans="1:11" ht="32.25" customHeight="1">
      <c r="A2" s="46" t="s">
        <v>134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3.25" customHeight="1">
      <c r="A3" s="31" t="s">
        <v>185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3.5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3.5">
      <c r="A5" s="51" t="s">
        <v>41</v>
      </c>
      <c r="B5" s="52"/>
      <c r="C5" s="53"/>
      <c r="D5" s="49" t="s">
        <v>120</v>
      </c>
      <c r="E5" s="49" t="s">
        <v>122</v>
      </c>
      <c r="F5" s="47" t="s">
        <v>49</v>
      </c>
      <c r="G5" s="47" t="s">
        <v>50</v>
      </c>
      <c r="H5" s="47" t="s">
        <v>135</v>
      </c>
      <c r="I5" s="47" t="s">
        <v>129</v>
      </c>
      <c r="J5" s="47" t="s">
        <v>136</v>
      </c>
      <c r="K5" s="47" t="s">
        <v>137</v>
      </c>
    </row>
    <row r="6" spans="1:11" ht="13.5" customHeight="1">
      <c r="A6" s="49" t="s">
        <v>42</v>
      </c>
      <c r="B6" s="49" t="s">
        <v>43</v>
      </c>
      <c r="C6" s="49" t="s">
        <v>44</v>
      </c>
      <c r="D6" s="54"/>
      <c r="E6" s="54"/>
      <c r="F6" s="58"/>
      <c r="G6" s="58"/>
      <c r="H6" s="58"/>
      <c r="I6" s="58"/>
      <c r="J6" s="58"/>
      <c r="K6" s="58"/>
    </row>
    <row r="7" spans="1:11" ht="85.5" customHeight="1">
      <c r="A7" s="50"/>
      <c r="B7" s="50"/>
      <c r="C7" s="50"/>
      <c r="D7" s="50"/>
      <c r="E7" s="50"/>
      <c r="F7" s="48"/>
      <c r="G7" s="48"/>
      <c r="H7" s="48"/>
      <c r="I7" s="48"/>
      <c r="J7" s="48"/>
      <c r="K7" s="48"/>
    </row>
    <row r="8" spans="1:11" ht="13.5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 ht="13.5">
      <c r="A9" s="1"/>
      <c r="B9" s="1"/>
      <c r="C9" s="1"/>
      <c r="D9" s="2" t="s">
        <v>102</v>
      </c>
      <c r="E9" s="1">
        <f>E10+E13+E21+E25</f>
        <v>120.86</v>
      </c>
      <c r="F9" s="1">
        <f>F10+F13+F21+F25</f>
        <v>120.86</v>
      </c>
      <c r="G9" s="1"/>
      <c r="H9" s="1"/>
      <c r="I9" s="1"/>
      <c r="J9" s="1"/>
      <c r="K9" s="1"/>
    </row>
    <row r="10" spans="1:11" ht="13.5">
      <c r="A10" s="26">
        <v>201</v>
      </c>
      <c r="B10" s="26"/>
      <c r="C10" s="26"/>
      <c r="D10" s="24" t="s">
        <v>168</v>
      </c>
      <c r="E10" s="25">
        <f>E11</f>
        <v>87.44</v>
      </c>
      <c r="F10" s="25">
        <f aca="true" t="shared" si="0" ref="F10">F11</f>
        <v>87.44</v>
      </c>
      <c r="G10" s="25"/>
      <c r="H10" s="1"/>
      <c r="I10" s="1"/>
      <c r="J10" s="1"/>
      <c r="K10" s="1"/>
    </row>
    <row r="11" spans="1:11" ht="13.5">
      <c r="A11" s="26"/>
      <c r="B11" s="26" t="s">
        <v>174</v>
      </c>
      <c r="C11" s="26"/>
      <c r="D11" s="24" t="s">
        <v>169</v>
      </c>
      <c r="E11" s="25">
        <f>E12</f>
        <v>87.44</v>
      </c>
      <c r="F11" s="25">
        <f>F12</f>
        <v>87.44</v>
      </c>
      <c r="G11" s="25"/>
      <c r="H11" s="1"/>
      <c r="I11" s="1"/>
      <c r="J11" s="1"/>
      <c r="K11" s="1"/>
    </row>
    <row r="12" spans="1:11" ht="13.5">
      <c r="A12" s="26"/>
      <c r="B12" s="26"/>
      <c r="C12" s="26" t="s">
        <v>186</v>
      </c>
      <c r="D12" s="24" t="s">
        <v>187</v>
      </c>
      <c r="E12" s="25">
        <f>F12+G12</f>
        <v>87.44</v>
      </c>
      <c r="F12" s="25">
        <v>87.44</v>
      </c>
      <c r="G12" s="25"/>
      <c r="H12" s="1"/>
      <c r="I12" s="1"/>
      <c r="J12" s="1"/>
      <c r="K12" s="1"/>
    </row>
    <row r="13" spans="1:11" ht="13.5">
      <c r="A13" s="27">
        <v>208</v>
      </c>
      <c r="B13" s="27"/>
      <c r="C13" s="27"/>
      <c r="D13" s="25" t="s">
        <v>178</v>
      </c>
      <c r="E13" s="25">
        <f>E14+E17</f>
        <v>17.29</v>
      </c>
      <c r="F13" s="25">
        <f>F14+F17</f>
        <v>17.29</v>
      </c>
      <c r="G13" s="25"/>
      <c r="H13" s="1"/>
      <c r="I13" s="1"/>
      <c r="J13" s="1"/>
      <c r="K13" s="1"/>
    </row>
    <row r="14" spans="1:11" ht="13.5">
      <c r="A14" s="27"/>
      <c r="B14" s="27">
        <v>20805</v>
      </c>
      <c r="C14" s="27"/>
      <c r="D14" s="25" t="s">
        <v>175</v>
      </c>
      <c r="E14" s="25">
        <f>E15+E16</f>
        <v>16.73</v>
      </c>
      <c r="F14" s="25">
        <f>F15+F16</f>
        <v>16.73</v>
      </c>
      <c r="G14" s="25"/>
      <c r="H14" s="1"/>
      <c r="I14" s="1"/>
      <c r="J14" s="1"/>
      <c r="K14" s="1"/>
    </row>
    <row r="15" spans="1:11" ht="13.5">
      <c r="A15" s="27"/>
      <c r="B15" s="27"/>
      <c r="C15" s="27">
        <v>2080506</v>
      </c>
      <c r="D15" s="25" t="s">
        <v>176</v>
      </c>
      <c r="E15" s="25">
        <f>F15+G15</f>
        <v>4.78</v>
      </c>
      <c r="F15" s="25">
        <v>4.78</v>
      </c>
      <c r="G15" s="25"/>
      <c r="H15" s="1"/>
      <c r="I15" s="1"/>
      <c r="J15" s="1"/>
      <c r="K15" s="1"/>
    </row>
    <row r="16" spans="1:11" ht="13.5">
      <c r="A16" s="27"/>
      <c r="B16" s="27"/>
      <c r="C16" s="27">
        <v>2080507</v>
      </c>
      <c r="D16" s="25" t="s">
        <v>177</v>
      </c>
      <c r="E16" s="25">
        <f aca="true" t="shared" si="1" ref="E16:E27">F16+G16</f>
        <v>11.95</v>
      </c>
      <c r="F16" s="25">
        <v>11.95</v>
      </c>
      <c r="G16" s="25"/>
      <c r="H16" s="1"/>
      <c r="I16" s="1"/>
      <c r="J16" s="1"/>
      <c r="K16" s="1"/>
    </row>
    <row r="17" spans="1:11" ht="13.5">
      <c r="A17" s="27"/>
      <c r="B17" s="27">
        <v>20827</v>
      </c>
      <c r="C17" s="27"/>
      <c r="D17" s="25" t="s">
        <v>188</v>
      </c>
      <c r="E17" s="25">
        <f>E18+E19+E20</f>
        <v>0.56</v>
      </c>
      <c r="F17" s="25">
        <f>F18+F19+F20</f>
        <v>0.56</v>
      </c>
      <c r="G17" s="25"/>
      <c r="H17" s="1"/>
      <c r="I17" s="1"/>
      <c r="J17" s="1"/>
      <c r="K17" s="1"/>
    </row>
    <row r="18" spans="1:11" ht="13.5">
      <c r="A18" s="27"/>
      <c r="B18" s="27"/>
      <c r="C18" s="27">
        <v>2082701</v>
      </c>
      <c r="D18" s="25" t="s">
        <v>170</v>
      </c>
      <c r="E18" s="25">
        <f t="shared" si="1"/>
        <v>0.21</v>
      </c>
      <c r="F18" s="25">
        <v>0.21</v>
      </c>
      <c r="G18" s="25"/>
      <c r="H18" s="1"/>
      <c r="I18" s="1"/>
      <c r="J18" s="1"/>
      <c r="K18" s="1"/>
    </row>
    <row r="19" spans="1:11" ht="13.5">
      <c r="A19" s="27"/>
      <c r="B19" s="27"/>
      <c r="C19" s="27">
        <v>2082702</v>
      </c>
      <c r="D19" s="25" t="s">
        <v>171</v>
      </c>
      <c r="E19" s="25">
        <f t="shared" si="1"/>
        <v>0.08</v>
      </c>
      <c r="F19" s="25">
        <v>0.08</v>
      </c>
      <c r="G19" s="25"/>
      <c r="H19" s="1"/>
      <c r="I19" s="1"/>
      <c r="J19" s="1"/>
      <c r="K19" s="1"/>
    </row>
    <row r="20" spans="1:11" ht="13.5">
      <c r="A20" s="27"/>
      <c r="B20" s="27"/>
      <c r="C20" s="27">
        <v>2082703</v>
      </c>
      <c r="D20" s="25" t="s">
        <v>172</v>
      </c>
      <c r="E20" s="25">
        <f t="shared" si="1"/>
        <v>0.27</v>
      </c>
      <c r="F20" s="25">
        <v>0.27</v>
      </c>
      <c r="G20" s="25"/>
      <c r="H20" s="1"/>
      <c r="I20" s="1"/>
      <c r="J20" s="1"/>
      <c r="K20" s="1"/>
    </row>
    <row r="21" spans="1:11" ht="13.5">
      <c r="A21" s="27">
        <v>210</v>
      </c>
      <c r="B21" s="27"/>
      <c r="C21" s="27"/>
      <c r="D21" s="25" t="s">
        <v>179</v>
      </c>
      <c r="E21" s="25">
        <f>E22</f>
        <v>8.96</v>
      </c>
      <c r="F21" s="25">
        <f>F22</f>
        <v>8.96</v>
      </c>
      <c r="G21" s="25"/>
      <c r="H21" s="1"/>
      <c r="I21" s="1"/>
      <c r="J21" s="1"/>
      <c r="K21" s="1"/>
    </row>
    <row r="22" spans="1:11" ht="13.5">
      <c r="A22" s="27"/>
      <c r="B22" s="27">
        <v>21011</v>
      </c>
      <c r="C22" s="27"/>
      <c r="D22" s="25" t="s">
        <v>181</v>
      </c>
      <c r="E22" s="25">
        <f t="shared" si="1"/>
        <v>8.96</v>
      </c>
      <c r="F22" s="25">
        <f>F23+F24</f>
        <v>8.96</v>
      </c>
      <c r="G22" s="25"/>
      <c r="H22" s="1"/>
      <c r="I22" s="1"/>
      <c r="J22" s="1"/>
      <c r="K22" s="1"/>
    </row>
    <row r="23" spans="1:11" ht="13.5">
      <c r="A23" s="27"/>
      <c r="B23" s="27"/>
      <c r="C23" s="27">
        <v>2101101</v>
      </c>
      <c r="D23" s="25" t="s">
        <v>180</v>
      </c>
      <c r="E23" s="25">
        <f t="shared" si="1"/>
        <v>3.58</v>
      </c>
      <c r="F23" s="25">
        <v>3.58</v>
      </c>
      <c r="G23" s="25"/>
      <c r="H23" s="1"/>
      <c r="I23" s="1"/>
      <c r="J23" s="1"/>
      <c r="K23" s="1"/>
    </row>
    <row r="24" spans="1:11" ht="13.5">
      <c r="A24" s="27"/>
      <c r="B24" s="27"/>
      <c r="C24" s="27">
        <v>2101103</v>
      </c>
      <c r="D24" s="25" t="s">
        <v>173</v>
      </c>
      <c r="E24" s="25">
        <f t="shared" si="1"/>
        <v>5.38</v>
      </c>
      <c r="F24" s="25">
        <v>5.38</v>
      </c>
      <c r="G24" s="25"/>
      <c r="H24" s="1"/>
      <c r="I24" s="1"/>
      <c r="J24" s="1"/>
      <c r="K24" s="1"/>
    </row>
    <row r="25" spans="1:11" ht="13.5">
      <c r="A25" s="27">
        <v>221</v>
      </c>
      <c r="B25" s="27"/>
      <c r="C25" s="27"/>
      <c r="D25" s="25" t="s">
        <v>182</v>
      </c>
      <c r="E25" s="25">
        <f t="shared" si="1"/>
        <v>7.17</v>
      </c>
      <c r="F25" s="25">
        <f>F26</f>
        <v>7.17</v>
      </c>
      <c r="G25" s="25"/>
      <c r="H25" s="1"/>
      <c r="I25" s="1"/>
      <c r="J25" s="1"/>
      <c r="K25" s="1"/>
    </row>
    <row r="26" spans="1:11" ht="13.5">
      <c r="A26" s="27"/>
      <c r="B26" s="27">
        <v>22102</v>
      </c>
      <c r="C26" s="27"/>
      <c r="D26" s="25" t="s">
        <v>183</v>
      </c>
      <c r="E26" s="25">
        <f t="shared" si="1"/>
        <v>7.17</v>
      </c>
      <c r="F26" s="25">
        <f>F27</f>
        <v>7.17</v>
      </c>
      <c r="G26" s="25"/>
      <c r="H26" s="1"/>
      <c r="I26" s="1"/>
      <c r="J26" s="1"/>
      <c r="K26" s="1"/>
    </row>
    <row r="27" spans="1:11" ht="13.5">
      <c r="A27" s="27"/>
      <c r="B27" s="27"/>
      <c r="C27" s="27">
        <v>2210201</v>
      </c>
      <c r="D27" s="25" t="s">
        <v>97</v>
      </c>
      <c r="E27" s="25">
        <f t="shared" si="1"/>
        <v>7.17</v>
      </c>
      <c r="F27" s="25">
        <v>7.17</v>
      </c>
      <c r="G27" s="25"/>
      <c r="H27" s="1"/>
      <c r="I27" s="1"/>
      <c r="J27" s="1"/>
      <c r="K27" s="1"/>
    </row>
    <row r="28" spans="1:11" ht="13.5">
      <c r="A28" s="25"/>
      <c r="B28" s="25"/>
      <c r="C28" s="25"/>
      <c r="D28" s="25"/>
      <c r="E28" s="25"/>
      <c r="F28" s="25"/>
      <c r="G28" s="25"/>
      <c r="H28" s="1"/>
      <c r="I28" s="1"/>
      <c r="J28" s="1"/>
      <c r="K28" s="1"/>
    </row>
    <row r="29" spans="1:11" ht="13.5">
      <c r="A29" s="25"/>
      <c r="B29" s="25"/>
      <c r="C29" s="25"/>
      <c r="D29" s="25"/>
      <c r="E29" s="25"/>
      <c r="F29" s="25"/>
      <c r="G29" s="25"/>
      <c r="H29" s="1"/>
      <c r="I29" s="1"/>
      <c r="J29" s="1"/>
      <c r="K29" s="1"/>
    </row>
    <row r="30" spans="1:11" ht="13.5">
      <c r="A30" s="21"/>
      <c r="B30" s="21"/>
      <c r="C30" s="21"/>
      <c r="D30" s="20"/>
      <c r="E30" s="20"/>
      <c r="F30" s="20"/>
      <c r="G30" s="20"/>
      <c r="H30" s="1"/>
      <c r="I30" s="1"/>
      <c r="J30" s="1"/>
      <c r="K30" s="1"/>
    </row>
    <row r="31" spans="1:11" ht="13.5">
      <c r="A31" s="1"/>
      <c r="B31" s="20"/>
      <c r="C31" s="20"/>
      <c r="D31" s="20"/>
      <c r="E31" s="20"/>
      <c r="F31" s="20"/>
      <c r="G31" s="20"/>
      <c r="H31" s="1"/>
      <c r="I31" s="1"/>
      <c r="J31" s="1"/>
      <c r="K31" s="1"/>
    </row>
    <row r="32" spans="1:11" ht="13.5">
      <c r="A32" s="1"/>
      <c r="B32" s="20"/>
      <c r="C32" s="20"/>
      <c r="D32" s="20"/>
      <c r="E32" s="20"/>
      <c r="F32" s="20"/>
      <c r="G32" s="20"/>
      <c r="H32" s="1"/>
      <c r="I32" s="1"/>
      <c r="J32" s="1"/>
      <c r="K32" s="1"/>
    </row>
    <row r="33" spans="1:11" ht="13.5">
      <c r="A33" s="1"/>
      <c r="B33" s="20"/>
      <c r="C33" s="20"/>
      <c r="D33" s="20"/>
      <c r="E33" s="20"/>
      <c r="F33" s="20"/>
      <c r="G33" s="20"/>
      <c r="H33" s="1"/>
      <c r="I33" s="1"/>
      <c r="J33" s="1"/>
      <c r="K33" s="1"/>
    </row>
    <row r="34" spans="1:11" ht="13.5">
      <c r="A34" s="1"/>
      <c r="B34" s="20"/>
      <c r="C34" s="20"/>
      <c r="D34" s="20"/>
      <c r="E34" s="20"/>
      <c r="F34" s="20"/>
      <c r="G34" s="20"/>
      <c r="H34" s="1"/>
      <c r="I34" s="1"/>
      <c r="J34" s="1"/>
      <c r="K34" s="1"/>
    </row>
    <row r="35" spans="1:11" ht="13.5">
      <c r="A35" s="1"/>
      <c r="B35" s="20"/>
      <c r="C35" s="20"/>
      <c r="D35" s="20"/>
      <c r="E35" s="20"/>
      <c r="F35" s="20"/>
      <c r="G35" s="20"/>
      <c r="H35" s="1"/>
      <c r="I35" s="1"/>
      <c r="J35" s="1"/>
      <c r="K35" s="1"/>
    </row>
    <row r="36" spans="1:11" ht="13.5">
      <c r="A36" s="1"/>
      <c r="B36" s="20"/>
      <c r="C36" s="20"/>
      <c r="D36" s="20"/>
      <c r="E36" s="20"/>
      <c r="F36" s="20"/>
      <c r="G36" s="20"/>
      <c r="H36" s="1"/>
      <c r="I36" s="1"/>
      <c r="J36" s="1"/>
      <c r="K36" s="1"/>
    </row>
    <row r="37" spans="1:11" ht="13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3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3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rintOptions/>
  <pageMargins left="0.7" right="0.7" top="0.75" bottom="0.75" header="0.3" footer="0.3"/>
  <pageSetup horizontalDpi="600" verticalDpi="600"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 topLeftCell="A1">
      <selection activeCell="D6" sqref="D6:D25"/>
    </sheetView>
  </sheetViews>
  <sheetFormatPr defaultColWidth="9.00390625" defaultColWidthPt="54" defaultRowHeight="13.5"/>
  <cols>
    <col min="2" max="2" width="12.50390625" widthPt="75" style="0" customWidth="1"/>
    <col min="7" max="7" width="8.875" widthPt="53.25" style="0" customWidth="1"/>
    <col min="8" max="8" width="12.25390625" widthPt="73.5" style="0" customWidth="1"/>
    <col min="9" max="9" width="11.00390625" widthPt="66" style="0" customWidth="1"/>
    <col min="10" max="10" width="11.625" widthPt="69.75" style="0" customWidth="1"/>
    <col min="11" max="12" width="8.00390625" widthPt="48" style="0" customWidth="1"/>
    <col min="13" max="13" width="8.625" widthPt="51.75" style="0" customWidth="1"/>
    <col min="14" max="14" width="10.00390625" widthPt="60" style="0" customWidth="1"/>
    <col min="15" max="15" width="9.625" widthPt="57.75" style="0" customWidth="1"/>
  </cols>
  <sheetData>
    <row r="1" spans="1:14" ht="13.5">
      <c r="A1" s="59"/>
      <c r="B1" s="59"/>
      <c r="C1" s="59"/>
      <c r="D1" s="59"/>
      <c r="E1" s="59"/>
      <c r="F1" s="59"/>
      <c r="G1" s="59"/>
      <c r="H1" s="59"/>
      <c r="N1" t="s">
        <v>152</v>
      </c>
    </row>
    <row r="2" spans="1:15" ht="35.25" customHeight="1">
      <c r="A2" s="60" t="s">
        <v>166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3.5">
      <c r="A3" s="18" t="s">
        <v>153</v>
      </c>
      <c r="B3" s="18"/>
      <c r="C3" s="45" t="s">
        <v>156</v>
      </c>
      <c r="D3" s="45" t="s">
        <v>157</v>
      </c>
      <c r="E3" s="45" t="s">
        <v>158</v>
      </c>
      <c r="F3" s="45" t="s">
        <v>159</v>
      </c>
      <c r="G3" s="45" t="s">
        <v>160</v>
      </c>
      <c r="H3" s="45"/>
      <c r="I3" s="45"/>
      <c r="J3" s="45"/>
      <c r="K3" s="45"/>
      <c r="L3" s="45"/>
      <c r="M3" s="45"/>
      <c r="N3" s="45"/>
      <c r="O3" s="45"/>
    </row>
    <row r="4" spans="1:15" ht="13.5">
      <c r="A4" s="45" t="s">
        <v>154</v>
      </c>
      <c r="B4" s="45" t="s">
        <v>155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27">
      <c r="A5" s="45"/>
      <c r="B5" s="45"/>
      <c r="C5" s="45"/>
      <c r="D5" s="45"/>
      <c r="E5" s="45"/>
      <c r="F5" s="45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161</v>
      </c>
      <c r="L5" s="19" t="s">
        <v>162</v>
      </c>
      <c r="M5" s="19" t="s">
        <v>163</v>
      </c>
      <c r="N5" s="19" t="s">
        <v>164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ht="13.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rintOptions/>
  <pageMargins left="0.19" right="0.18" top="0.748031496062992" bottom="0.748031496062992" header="0.31496062992126" footer="0.31496062992126"/>
  <pageSetup horizontalDpi="600" verticalDpi="60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2006-09-13T19:21:51Z</dcterms:created>
  <dcterms:modified xsi:type="dcterms:W3CDTF">2017-03-27T09:11:23Z</dcterms:modified>
  <cp:category/>
  <cp:version/>
  <cp:contentType/>
  <cp:contentStatus/>
</cp:coreProperties>
</file>