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externalLinks/externalLink1.xml" ContentType="application/vnd.openxmlformats-officedocument.spreadsheetml.externalLink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20490" windowHeight="7875" tabRatio="875" activeTab="2"/>
  </bookViews>
  <sheets>
    <sheet name="L03" sheetId="6" r:id="rId1"/>
    <sheet name="Sheet1" sheetId="7" r:id="rId2"/>
    <sheet name="Evaluation Warning" sheetId="1" r:id="rId3"/>
  </sheets>
  <externalReferences>
    <externalReference r:id="rId6"/>
  </externalReferences>
  <definedNames/>
  <calcPr calcId="124519" fullPrecision="0" iterate="1" iterateCount="100" iterateDelta="0.001"/>
</workbook>
</file>

<file path=xl/sharedStrings.xml><?xml version="1.0" encoding="utf-8"?>
<sst xmlns="http://schemas.openxmlformats.org/spreadsheetml/2006/main" count="149" uniqueCount="143">
  <si>
    <t xml:space="preserve">    县级基本财力保障机制奖补资金收入</t>
  </si>
  <si>
    <t xml:space="preserve">  专项上解支出</t>
  </si>
  <si>
    <t xml:space="preserve">    基本养老保险和低保等转移支付收入</t>
  </si>
  <si>
    <t xml:space="preserve">  转贷地方政府债券收入</t>
  </si>
  <si>
    <t>决 算 数</t>
  </si>
  <si>
    <t xml:space="preserve">  专项转移支付收入</t>
  </si>
  <si>
    <t>净结余</t>
  </si>
  <si>
    <t xml:space="preserve">    新型农村合作医疗等转移支付收入</t>
  </si>
  <si>
    <t xml:space="preserve">  成品油价格和税费改革专项上解支出</t>
  </si>
  <si>
    <t xml:space="preserve">    化解债务补助收入</t>
  </si>
  <si>
    <t>债券转贷支出</t>
  </si>
  <si>
    <t>公共财政收入</t>
  </si>
  <si>
    <t>国债转贷转补助</t>
  </si>
  <si>
    <t xml:space="preserve">    革命老区及民族和边境地区转移支付支出</t>
  </si>
  <si>
    <t>上级补助收入</t>
  </si>
  <si>
    <t xml:space="preserve">  接受市内其他县市(区)援助收入</t>
  </si>
  <si>
    <t xml:space="preserve">    成品油价格和税费改革税收返还收入</t>
  </si>
  <si>
    <t>调出资金</t>
  </si>
  <si>
    <t xml:space="preserve">    增值税和消费税税收返还收入</t>
  </si>
  <si>
    <t>安排预算稳定调节基金</t>
  </si>
  <si>
    <t xml:space="preserve">    均衡性转移支付收入</t>
  </si>
  <si>
    <t>债务收入</t>
  </si>
  <si>
    <t xml:space="preserve">    其他税收返还支出</t>
  </si>
  <si>
    <t xml:space="preserve">  出口退税专项上解收入</t>
  </si>
  <si>
    <t>支  出  总  计</t>
  </si>
  <si>
    <t>计划单列市上节省支出</t>
  </si>
  <si>
    <t xml:space="preserve">    其他一般性转移支付支出</t>
  </si>
  <si>
    <t xml:space="preserve">  援助省内其他地市(区)支出</t>
  </si>
  <si>
    <t>援助其他地区支出</t>
  </si>
  <si>
    <t>上解上级支出</t>
  </si>
  <si>
    <t xml:space="preserve">    农村综合改革转移支付支出</t>
  </si>
  <si>
    <t xml:space="preserve">  一般性转移支付收入</t>
  </si>
  <si>
    <t>年终结余</t>
  </si>
  <si>
    <t xml:space="preserve">    成品油价格和税费改革转移支付补助收入</t>
  </si>
  <si>
    <t xml:space="preserve">调入资金   </t>
  </si>
  <si>
    <t xml:space="preserve">    资源枯竭型城市转移支付补助收入</t>
  </si>
  <si>
    <t>省补助计划单列市收入</t>
  </si>
  <si>
    <t xml:space="preserve">    所得税基数返还收入</t>
  </si>
  <si>
    <t>国债转贷资金上年结余</t>
  </si>
  <si>
    <t xml:space="preserve">    固定数额补助收入</t>
  </si>
  <si>
    <t>增设预算周转金</t>
  </si>
  <si>
    <t xml:space="preserve">    结算补助收入</t>
  </si>
  <si>
    <t xml:space="preserve">    产粮(油)大县奖励资金支出</t>
  </si>
  <si>
    <t xml:space="preserve">  接受其他省（自治区、直辖市、计划单列市）援助收入</t>
  </si>
  <si>
    <t xml:space="preserve">    重点生态功能区转移支付收入</t>
  </si>
  <si>
    <t>预算科目</t>
  </si>
  <si>
    <t xml:space="preserve">  返还性收入</t>
  </si>
  <si>
    <t xml:space="preserve">  转贷国外债务支出</t>
  </si>
  <si>
    <t xml:space="preserve">    体制补助收入</t>
  </si>
  <si>
    <t>接受其他地区援助收入</t>
  </si>
  <si>
    <t xml:space="preserve">  地方向国外借款还本</t>
  </si>
  <si>
    <t xml:space="preserve">    基层公检法司转移支付支出</t>
  </si>
  <si>
    <t xml:space="preserve">  体制上解收入</t>
  </si>
  <si>
    <t xml:space="preserve">  地方政府债券还本</t>
  </si>
  <si>
    <t xml:space="preserve">    义务教育等转移支付收入</t>
  </si>
  <si>
    <t xml:space="preserve">    企业事业单位划转补助收入</t>
  </si>
  <si>
    <t>单位：万元</t>
  </si>
  <si>
    <t xml:space="preserve">  3.财政专户管理资金调入</t>
  </si>
  <si>
    <t xml:space="preserve">  成品油价格和税费改革专项上解收入</t>
  </si>
  <si>
    <t xml:space="preserve">    化解债务补助支出</t>
  </si>
  <si>
    <t xml:space="preserve">    新型农村合作医疗等转移支付支出</t>
  </si>
  <si>
    <t>公共财政支出</t>
  </si>
  <si>
    <t>债券转贷收入</t>
  </si>
  <si>
    <t xml:space="preserve">  援助其他省（自治区、直辖市、计划单列市）支出</t>
  </si>
  <si>
    <t>下级上解收入</t>
  </si>
  <si>
    <t>国债转贷资金结余</t>
  </si>
  <si>
    <t xml:space="preserve">    革命老区及民族和边境地区转移支付收入</t>
  </si>
  <si>
    <t>决算数</t>
  </si>
  <si>
    <t>上年结余</t>
  </si>
  <si>
    <t xml:space="preserve">    县级基本财力保障机制奖补资金支出</t>
  </si>
  <si>
    <t xml:space="preserve">  专项上解收入</t>
  </si>
  <si>
    <t xml:space="preserve">    基本养老保险和低保等转移支付支出</t>
  </si>
  <si>
    <t>债券还本支出</t>
  </si>
  <si>
    <t xml:space="preserve">  转贷地方政府债券支出</t>
  </si>
  <si>
    <t xml:space="preserve">  专项转移支付支出</t>
  </si>
  <si>
    <t xml:space="preserve">  援助市内其他县市(区)支出</t>
  </si>
  <si>
    <t xml:space="preserve">  出口退税专项上解支出</t>
  </si>
  <si>
    <t>调入预算稳定调节基金</t>
  </si>
  <si>
    <t>计划单列市上解省收入</t>
  </si>
  <si>
    <t xml:space="preserve">    其他一般性转移支付收入</t>
  </si>
  <si>
    <t>2014年度刚察县公共财政转移性收支决算录入表</t>
  </si>
  <si>
    <t xml:space="preserve">  1.政府性基金预算调入</t>
  </si>
  <si>
    <t>补助下级支出</t>
  </si>
  <si>
    <t xml:space="preserve">    成品油价格和税费改革税收返还支出</t>
  </si>
  <si>
    <t xml:space="preserve">    增值税和消费税税收返还支出</t>
  </si>
  <si>
    <t xml:space="preserve">    均衡性转移支付支出</t>
  </si>
  <si>
    <t xml:space="preserve">    其他税收返还收入</t>
  </si>
  <si>
    <t xml:space="preserve">    所得税基数返还支出</t>
  </si>
  <si>
    <t xml:space="preserve">    固定数额补助支出</t>
  </si>
  <si>
    <t xml:space="preserve">    结算补助支出</t>
  </si>
  <si>
    <t>减:结转下年的支出</t>
  </si>
  <si>
    <t xml:space="preserve">    产粮(油)大县奖励资金收入</t>
  </si>
  <si>
    <t xml:space="preserve">  2.国有资本经营预算调入</t>
  </si>
  <si>
    <t xml:space="preserve">    重点生态功能区转移支付支出</t>
  </si>
  <si>
    <t xml:space="preserve">    农村综合改革转移支付收入</t>
  </si>
  <si>
    <t xml:space="preserve">  4.其他调入</t>
  </si>
  <si>
    <t xml:space="preserve">  接受省内其他地市(区)援助收入</t>
  </si>
  <si>
    <t xml:space="preserve">  一般性转移支付支出</t>
  </si>
  <si>
    <t>国债转贷收入</t>
  </si>
  <si>
    <t>录入03表</t>
  </si>
  <si>
    <t xml:space="preserve">    成品油价格和税费改革转移支付补助支出</t>
  </si>
  <si>
    <t xml:space="preserve">    资源枯竭型城市转移支付补助支出</t>
  </si>
  <si>
    <t>省补助计划单列市支出</t>
  </si>
  <si>
    <t xml:space="preserve">    义务教育等转移支付支出</t>
  </si>
  <si>
    <t xml:space="preserve">    企业事业单位划转补助支出</t>
  </si>
  <si>
    <t xml:space="preserve">  地方向国外借款收入</t>
  </si>
  <si>
    <t xml:space="preserve">  地方政府债券收入</t>
  </si>
  <si>
    <t xml:space="preserve">  返还性支出</t>
  </si>
  <si>
    <t xml:space="preserve">  转贷国外债务收入</t>
  </si>
  <si>
    <t xml:space="preserve">    体制补助支出</t>
  </si>
  <si>
    <t>拨付国债转贷资金数</t>
  </si>
  <si>
    <t xml:space="preserve">  体制上解支出</t>
  </si>
  <si>
    <t>收  入  总  计</t>
  </si>
  <si>
    <t xml:space="preserve">    基层公检法司转移支付收入</t>
  </si>
  <si>
    <t>2014年度刚察县政府性基金转移性收支决算录入表</t>
  </si>
  <si>
    <t>录入07表</t>
  </si>
  <si>
    <t>政府性基金收入</t>
  </si>
  <si>
    <t>政府性基金支出</t>
  </si>
  <si>
    <t>政府性基金上级补助收入</t>
  </si>
  <si>
    <t>政府性基金补助下级支出</t>
  </si>
  <si>
    <t>政府性基金省补助计划单列市收入</t>
  </si>
  <si>
    <t>政府性基金计划单列市上节省支出</t>
  </si>
  <si>
    <t>政府性基金下级上解收入</t>
  </si>
  <si>
    <t>政府性基金上解上级支出</t>
  </si>
  <si>
    <t>政府性基金计划单列市上解省收入</t>
  </si>
  <si>
    <t>政府性基金省补助计划单列市支出</t>
  </si>
  <si>
    <t>政府性基金上年结余</t>
  </si>
  <si>
    <t>政府性基金调出资金</t>
  </si>
  <si>
    <t>政府性基金调入资金</t>
  </si>
  <si>
    <t>政府性基金年终结余</t>
  </si>
  <si>
    <t xml:space="preserve">  1.公共财政预算调入</t>
  </si>
  <si>
    <t xml:space="preserve">  2.财政专户管理资金调入</t>
  </si>
  <si>
    <t xml:space="preserve">  3.其他调入</t>
  </si>
  <si>
    <t>收　　入　　总　　计　</t>
  </si>
  <si>
    <t>支　　出　　总　　计</t>
  </si>
  <si>
    <t>Spire.XLS for .NET</t>
  </si>
  <si>
    <t>e-iceblue Inc. 2002-2025 All rights reserverd</t>
  </si>
  <si>
    <t>Home page</t>
  </si>
  <si>
    <t>https://www.e-iceblue.com</t>
  </si>
  <si>
    <t>Contact US</t>
  </si>
  <si>
    <t>mailto:support@e-iceblue.com</t>
  </si>
  <si>
    <t>Buy Now!</t>
  </si>
  <si>
    <t>https://www.e-iceblue.com/Buy/Spire.XLS.html</t>
  </si>
</sst>
</file>

<file path=xl/styles.xml><?xml version="1.0" encoding="utf-8"?>
<styleSheet xmlns="http://schemas.openxmlformats.org/spreadsheetml/2006/main">
  <fonts count="9">
    <font>
      <sz val="12"/>
      <name val="宋体"/>
      <family val="2"/>
    </font>
    <font>
      <sz val="10"/>
      <name val="Arial"/>
      <family val="2"/>
    </font>
    <font>
      <sz val="10"/>
      <name val="宋体"/>
      <family val="2"/>
    </font>
    <font>
      <b/>
      <sz val="18"/>
      <name val="宋体"/>
      <family val="2"/>
    </font>
    <font>
      <b/>
      <sz val="10"/>
      <name val="宋体"/>
      <family val="2"/>
    </font>
    <font>
      <sz val="8"/>
      <name val="宋体"/>
      <family val="2"/>
    </font>
    <font>
      <sz val="9"/>
      <name val="宋体"/>
      <family val="2"/>
    </font>
    <font>
      <b/>
      <sz val="12"/>
      <name val="宋体"/>
      <family val="2"/>
    </font>
    <font>
      <u val="single"/>
      <sz val="12"/>
      <color rgb="FF0000FF"/>
      <name val="宋体"/>
      <family val="2"/>
    </font>
  </fonts>
  <fills count="7">
    <fill>
      <patternFill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mediumGray">
        <fgColor indexed="9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/>
      <right style="thin"/>
      <top style="thin"/>
      <bottom style="thin"/>
    </border>
    <border>
      <left/>
      <right style="thin"/>
      <top style="thin"/>
      <bottom/>
    </border>
    <border>
      <left style="thin"/>
      <right/>
      <top style="thin"/>
      <bottom style="thin"/>
    </border>
    <border>
      <left style="thin"/>
      <right style="thin"/>
      <top style="thin"/>
      <bottom/>
    </border>
    <border>
      <left/>
      <right style="thin"/>
      <top style="thin"/>
      <bottom style="thin"/>
    </border>
    <border>
      <left/>
      <right/>
      <top style="thin"/>
      <bottom style="thin"/>
    </border>
    <border>
      <left/>
      <right style="thin"/>
      <top/>
      <bottom style="thin"/>
    </border>
    <border>
      <left/>
      <right style="thin"/>
      <top/>
      <bottom/>
    </border>
    <border>
      <left style="thin"/>
      <right style="thin"/>
      <top/>
      <bottom style="thin"/>
    </border>
    <border>
      <left/>
      <right/>
      <top style="thin"/>
      <bottom/>
    </border>
    <border>
      <left style="thin"/>
      <right style="thin"/>
      <top/>
      <bottom/>
    </border>
  </borders>
  <cellStyleXfs count="20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39">
    <xf numFmtId="0" fontId="0" fillId="0" borderId="0" xfId="0"/>
    <xf numFmtId="0" fontId="4" fillId="2" borderId="1" xfId="0" applyNumberFormat="1" applyFont="1" applyFill="1" applyBorder="1" applyAlignment="1" applyProtection="1">
      <alignment horizontal="center" vertical="center"/>
      <protection/>
    </xf>
    <xf numFmtId="0" fontId="4" fillId="2" borderId="2" xfId="0" applyNumberFormat="1" applyFont="1" applyFill="1" applyBorder="1" applyAlignment="1" applyProtection="1">
      <alignment horizontal="center" vertical="center"/>
      <protection/>
    </xf>
    <xf numFmtId="0" fontId="4" fillId="2" borderId="3" xfId="0" applyNumberFormat="1" applyFont="1" applyFill="1" applyBorder="1" applyAlignment="1" applyProtection="1">
      <alignment horizontal="left" vertical="center"/>
      <protection/>
    </xf>
    <xf numFmtId="0" fontId="2" fillId="2" borderId="3" xfId="0" applyNumberFormat="1" applyFont="1" applyFill="1" applyBorder="1" applyAlignment="1" applyProtection="1">
      <alignment vertical="center"/>
      <protection/>
    </xf>
    <xf numFmtId="0" fontId="2" fillId="2" borderId="3" xfId="0" applyNumberFormat="1" applyFont="1" applyFill="1" applyBorder="1" applyAlignment="1" applyProtection="1">
      <alignment horizontal="left" vertical="center"/>
      <protection/>
    </xf>
    <xf numFmtId="0" fontId="4" fillId="2" borderId="4" xfId="0" applyNumberFormat="1" applyFont="1" applyFill="1" applyBorder="1" applyAlignment="1" applyProtection="1">
      <alignment horizontal="center" vertical="center"/>
      <protection/>
    </xf>
    <xf numFmtId="3" fontId="2" fillId="2" borderId="5" xfId="0" applyNumberFormat="1" applyFont="1" applyFill="1" applyBorder="1" applyAlignment="1" applyProtection="1">
      <alignment horizontal="left" vertical="center"/>
      <protection/>
    </xf>
    <xf numFmtId="0" fontId="2" fillId="2" borderId="3" xfId="0" applyNumberFormat="1" applyFont="1" applyFill="1" applyBorder="1" applyAlignment="1" applyProtection="1">
      <alignment horizontal="center" vertical="center"/>
      <protection/>
    </xf>
    <xf numFmtId="3" fontId="4" fillId="2" borderId="6" xfId="0" applyNumberFormat="1" applyFont="1" applyFill="1" applyBorder="1" applyAlignment="1" applyProtection="1">
      <alignment horizontal="left" vertical="center"/>
      <protection/>
    </xf>
    <xf numFmtId="3" fontId="2" fillId="2" borderId="7" xfId="0" applyNumberFormat="1" applyFont="1" applyFill="1" applyBorder="1" applyAlignment="1" applyProtection="1">
      <alignment horizontal="right" vertical="center"/>
      <protection/>
    </xf>
    <xf numFmtId="0" fontId="4" fillId="2" borderId="6" xfId="0" applyNumberFormat="1" applyFont="1" applyFill="1" applyBorder="1" applyAlignment="1" applyProtection="1">
      <alignment horizontal="left" vertical="center"/>
      <protection/>
    </xf>
    <xf numFmtId="3" fontId="2" fillId="2" borderId="6" xfId="0" applyNumberFormat="1" applyFont="1" applyFill="1" applyBorder="1" applyAlignment="1" applyProtection="1">
      <alignment horizontal="left" vertical="center"/>
      <protection/>
    </xf>
    <xf numFmtId="3" fontId="0" fillId="2" borderId="8" xfId="0" applyNumberFormat="1" applyFont="1" applyFill="1" applyBorder="1" applyAlignment="1" applyProtection="1">
      <alignment horizontal="right" vertical="center"/>
      <protection/>
    </xf>
    <xf numFmtId="3" fontId="2" fillId="3" borderId="1" xfId="0" applyNumberFormat="1" applyFont="1" applyFill="1" applyBorder="1" applyAlignment="1" applyProtection="1">
      <alignment horizontal="right" vertical="center"/>
      <protection/>
    </xf>
    <xf numFmtId="3" fontId="2" fillId="3" borderId="4" xfId="0" applyNumberFormat="1" applyFont="1" applyFill="1" applyBorder="1" applyAlignment="1" applyProtection="1">
      <alignment horizontal="right" vertical="center"/>
      <protection/>
    </xf>
    <xf numFmtId="3" fontId="2" fillId="3" borderId="9" xfId="0" applyNumberFormat="1" applyFont="1" applyFill="1" applyBorder="1" applyAlignment="1" applyProtection="1">
      <alignment horizontal="right" vertical="center"/>
      <protection/>
    </xf>
    <xf numFmtId="0" fontId="2" fillId="2" borderId="6" xfId="0" applyNumberFormat="1" applyFont="1" applyFill="1" applyBorder="1" applyAlignment="1" applyProtection="1">
      <alignment horizontal="center" vertical="center"/>
      <protection/>
    </xf>
    <xf numFmtId="3" fontId="2" fillId="4" borderId="1" xfId="0" applyNumberFormat="1" applyFont="1" applyFill="1" applyBorder="1" applyAlignment="1" applyProtection="1">
      <alignment horizontal="right" vertical="center"/>
      <protection/>
    </xf>
    <xf numFmtId="3" fontId="2" fillId="4" borderId="9" xfId="0" applyNumberFormat="1" applyFont="1" applyFill="1" applyBorder="1" applyAlignment="1" applyProtection="1">
      <alignment horizontal="right" vertical="center"/>
      <protection/>
    </xf>
    <xf numFmtId="3" fontId="2" fillId="4" borderId="4" xfId="0" applyNumberFormat="1" applyFont="1" applyFill="1" applyBorder="1" applyAlignment="1" applyProtection="1">
      <alignment horizontal="right" vertical="center"/>
      <protection/>
    </xf>
    <xf numFmtId="0" fontId="4" fillId="2" borderId="10" xfId="0" applyNumberFormat="1" applyFont="1" applyFill="1" applyBorder="1" applyAlignment="1" applyProtection="1">
      <alignment horizontal="center" vertical="center"/>
      <protection/>
    </xf>
    <xf numFmtId="3" fontId="2" fillId="3" borderId="11" xfId="0" applyNumberFormat="1" applyFont="1" applyFill="1" applyBorder="1" applyAlignment="1" applyProtection="1">
      <alignment horizontal="right" vertical="center"/>
      <protection/>
    </xf>
    <xf numFmtId="0" fontId="5" fillId="2" borderId="3" xfId="0" applyNumberFormat="1" applyFont="1" applyFill="1" applyBorder="1" applyAlignment="1" applyProtection="1">
      <alignment horizontal="left" vertical="center"/>
      <protection/>
    </xf>
    <xf numFmtId="0" fontId="0" fillId="2" borderId="5" xfId="0" applyNumberFormat="1" applyFont="1" applyFill="1" applyBorder="1" applyAlignment="1" applyProtection="1">
      <alignment/>
      <protection/>
    </xf>
    <xf numFmtId="3" fontId="5" fillId="2" borderId="6" xfId="0" applyNumberFormat="1" applyFont="1" applyFill="1" applyBorder="1" applyAlignment="1" applyProtection="1">
      <alignment horizontal="left" vertical="center"/>
      <protection/>
    </xf>
    <xf numFmtId="3" fontId="2" fillId="5" borderId="1" xfId="0" applyNumberFormat="1" applyFont="1" applyFill="1" applyBorder="1" applyAlignment="1" applyProtection="1">
      <alignment horizontal="right" vertical="center"/>
      <protection/>
    </xf>
    <xf numFmtId="3" fontId="2" fillId="5" borderId="9" xfId="0" applyNumberFormat="1" applyFont="1" applyFill="1" applyBorder="1" applyAlignment="1" applyProtection="1">
      <alignment horizontal="right" vertical="center"/>
      <protection/>
    </xf>
    <xf numFmtId="3" fontId="2" fillId="5" borderId="4" xfId="0" applyNumberFormat="1" applyFont="1" applyFill="1" applyBorder="1" applyAlignment="1" applyProtection="1">
      <alignment horizontal="right" vertical="center"/>
      <protection/>
    </xf>
    <xf numFmtId="0" fontId="3" fillId="0" borderId="0" xfId="0" applyNumberFormat="1" applyFont="1" applyFill="1" applyAlignment="1" applyProtection="1">
      <alignment horizontal="center" vertical="center"/>
      <protection/>
    </xf>
    <xf numFmtId="0" fontId="2" fillId="0" borderId="0" xfId="0" applyNumberFormat="1" applyFont="1" applyFill="1" applyAlignment="1" applyProtection="1">
      <alignment horizontal="right" vertical="center"/>
      <protection/>
    </xf>
    <xf numFmtId="0" fontId="3" fillId="6" borderId="0" xfId="0" applyNumberFormat="1" applyFont="1" applyFill="1" applyAlignment="1" applyProtection="1">
      <alignment horizontal="center" vertical="center"/>
      <protection/>
    </xf>
    <xf numFmtId="0" fontId="2" fillId="2" borderId="6" xfId="0" applyNumberFormat="1" applyFont="1" applyFill="1" applyBorder="1" applyAlignment="1" applyProtection="1">
      <alignment horizontal="left" vertical="center"/>
      <protection/>
    </xf>
    <xf numFmtId="0" fontId="2" fillId="2" borderId="6" xfId="0" applyNumberFormat="1" applyFont="1" applyFill="1" applyBorder="1" applyAlignment="1" applyProtection="1">
      <alignment vertical="center"/>
      <protection/>
    </xf>
    <xf numFmtId="3" fontId="2" fillId="2" borderId="9" xfId="0" applyNumberFormat="1" applyFont="1" applyFill="1" applyBorder="1" applyAlignment="1" applyProtection="1">
      <alignment horizontal="right" vertical="center"/>
      <protection/>
    </xf>
    <xf numFmtId="3" fontId="2" fillId="2" borderId="1" xfId="0" applyNumberFormat="1" applyFont="1" applyFill="1" applyBorder="1" applyAlignment="1" applyProtection="1">
      <alignment horizontal="right" vertical="center"/>
      <protection/>
    </xf>
    <xf numFmtId="3" fontId="2" fillId="2" borderId="4" xfId="0" applyNumberFormat="1" applyFont="1" applyFill="1" applyBorder="1" applyAlignment="1" applyProtection="1">
      <alignment horizontal="right" vertical="center"/>
      <protection/>
    </xf>
    <xf numFmtId="0" fontId="7" fillId="0" borderId="0" xfId="0" applyFont="1"/>
    <xf numFmtId="0" fontId="8" fillId="0" borderId="0" xfId="0" applyFont="1"/>
  </cellXfs>
  <cellStyles count="6">
    <cellStyle name="Normal" xfId="0"/>
    <cellStyle name="Percent" xfId="15"/>
    <cellStyle name="Currency" xfId="16"/>
    <cellStyle name="Currency [0]" xfId="17"/>
    <cellStyle name="Comma" xfId="18"/>
    <cellStyle name="Comma [0]" xfId="19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styles" Target="styles.xml" /><Relationship Id="rId5" Type="http://schemas.openxmlformats.org/officeDocument/2006/relationships/sharedStrings" Target="sharedStrings.xml" /><Relationship Id="rId6" Type="http://schemas.openxmlformats.org/officeDocument/2006/relationships/externalLink" Target="externalLinks/externalLink1.xml" /><Relationship Id="rId7" Type="http://schemas.openxmlformats.org/officeDocument/2006/relationships/theme" Target="theme/theme1.xml" /></Relationships>
</file>

<file path=xl/externalLinks/_rels/externalLink1.xml.rels><?xml version="1.0" encoding="utf-8" standalone="yes"?><Relationships xmlns="http://schemas.openxmlformats.org/package/2006/relationships"><Relationship Id="rId1" Type="http://schemas.openxmlformats.org/officeDocument/2006/relationships/externalLinkPath" Target="\Documents%20and%20Settings\Administrator\My%20Documents\Tencent%20Files\250569657\FileRecv\&#24050;&#20844;&#31034;2014&#24180;&#24635;&#20915;&#31639;(1).xls" TargetMode="External" 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01"/>
      <sheetName val="L02"/>
      <sheetName val="L03"/>
      <sheetName val="L06"/>
      <sheetName val="L07"/>
      <sheetName val="L08"/>
      <sheetName val="L09"/>
      <sheetName val="sheet3"/>
      <sheetName val="L10"/>
      <sheetName val="L11"/>
      <sheetName val="sheet4"/>
      <sheetName val="L12"/>
      <sheetName val="L13"/>
      <sheetName val="L14"/>
      <sheetName val="L15"/>
      <sheetName val="L16"/>
      <sheetName val="sheet5"/>
      <sheetName val="L17"/>
      <sheetName val="L18"/>
      <sheetName val="L19"/>
      <sheetName val="L20"/>
      <sheetName val="L21"/>
      <sheetName val="L22"/>
      <sheetName val="L23"/>
      <sheetName val="L24"/>
    </sheetNames>
    <sheetDataSet>
      <sheetData sheetId="0"/>
      <sheetData sheetId="1"/>
      <sheetData sheetId="2"/>
      <sheetData sheetId="3">
        <row r="5">
          <cell r="C5">
            <v>1137</v>
          </cell>
          <cell r="L5">
            <v>1798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hyperlink" Target="https://www.e-iceblue.com" TargetMode="External" /><Relationship Id="rId2" Type="http://schemas.openxmlformats.org/officeDocument/2006/relationships/hyperlink" Target="mailto:support@e-iceblue.com" TargetMode="External" /><Relationship Id="rId3" Type="http://schemas.openxmlformats.org/officeDocument/2006/relationships/hyperlink" Target="https://www.e-iceblue.com/Buy/Spire.XLS.html" TargetMode="External" 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59"/>
  <sheetViews>
    <sheetView showGridLines="0" showZeros="0" workbookViewId="0" topLeftCell="A1">
      <selection activeCell="B7" sqref="B7"/>
    </sheetView>
  </sheetViews>
  <sheetFormatPr defaultColWidth="9.125" defaultColWidthPt="54.75" defaultRowHeight="14.25"/>
  <cols>
    <col min="1" max="1" width="34.75390625" widthPt="208.5" style="0" customWidth="1"/>
    <col min="2" max="2" width="19.50390625" widthPt="117" style="0" customWidth="1"/>
    <col min="3" max="3" width="33.75390625" widthPt="202.5" style="0" customWidth="1"/>
    <col min="4" max="4" width="19.75390625" widthPt="118.5" style="0" customWidth="1"/>
  </cols>
  <sheetData>
    <row r="1" spans="1:4" ht="33.75" customHeight="1">
      <c r="A1" s="31" t="s">
        <v>80</v>
      </c>
      <c r="B1" s="31"/>
      <c r="C1" s="31"/>
      <c r="D1" s="31"/>
    </row>
    <row r="2" spans="1:4" ht="16.5" customHeight="1">
      <c r="A2" s="30" t="s">
        <v>99</v>
      </c>
      <c r="B2" s="30"/>
      <c r="C2" s="30"/>
      <c r="D2" s="30"/>
    </row>
    <row r="3" spans="1:4" ht="16.5" customHeight="1">
      <c r="A3" s="30" t="s">
        <v>56</v>
      </c>
      <c r="B3" s="30"/>
      <c r="C3" s="30"/>
      <c r="D3" s="30"/>
    </row>
    <row r="4" spans="1:4" ht="16.5" customHeight="1">
      <c r="A4" s="6" t="s">
        <v>45</v>
      </c>
      <c r="B4" s="21" t="s">
        <v>4</v>
      </c>
      <c r="C4" s="1" t="s">
        <v>45</v>
      </c>
      <c r="D4" s="2" t="s">
        <v>4</v>
      </c>
    </row>
    <row r="5" spans="1:4" ht="16.5" customHeight="1">
      <c r="A5" s="3" t="s">
        <v>11</v>
      </c>
      <c r="B5" s="18" t="e">
        <f>#REF!</f>
        <v>#REF!</v>
      </c>
      <c r="C5" s="11" t="s">
        <v>61</v>
      </c>
      <c r="D5" s="18" t="e">
        <f>#REF!</f>
        <v>#REF!</v>
      </c>
    </row>
    <row r="6" spans="1:4" ht="16.5" customHeight="1">
      <c r="A6" s="3" t="s">
        <v>14</v>
      </c>
      <c r="B6" s="18">
        <f>SUM(B7,B12,B31)</f>
        <v>96941</v>
      </c>
      <c r="C6" s="9" t="s">
        <v>82</v>
      </c>
      <c r="D6" s="18">
        <f>SUM(D7,D12,D31)</f>
        <v>0</v>
      </c>
    </row>
    <row r="7" spans="1:4" ht="16.5" customHeight="1">
      <c r="A7" s="3" t="s">
        <v>46</v>
      </c>
      <c r="B7" s="18">
        <f>SUM(B8:B11)</f>
        <v>573</v>
      </c>
      <c r="C7" s="9" t="s">
        <v>107</v>
      </c>
      <c r="D7" s="18">
        <f>SUM(D8:D11)</f>
        <v>0</v>
      </c>
    </row>
    <row r="8" spans="1:4" ht="16.5" customHeight="1">
      <c r="A8" s="5" t="s">
        <v>18</v>
      </c>
      <c r="B8" s="26">
        <v>389</v>
      </c>
      <c r="C8" s="12" t="s">
        <v>84</v>
      </c>
      <c r="D8" s="26">
        <v>0</v>
      </c>
    </row>
    <row r="9" spans="1:4" ht="16.5" customHeight="1">
      <c r="A9" s="5" t="s">
        <v>37</v>
      </c>
      <c r="B9" s="27">
        <v>108</v>
      </c>
      <c r="C9" s="12" t="s">
        <v>87</v>
      </c>
      <c r="D9" s="26">
        <v>0</v>
      </c>
    </row>
    <row r="10" spans="1:4" ht="16.5" customHeight="1">
      <c r="A10" s="5" t="s">
        <v>16</v>
      </c>
      <c r="B10" s="26">
        <v>76</v>
      </c>
      <c r="C10" s="12" t="s">
        <v>83</v>
      </c>
      <c r="D10" s="26">
        <v>0</v>
      </c>
    </row>
    <row r="11" spans="1:4" ht="16.5" customHeight="1">
      <c r="A11" s="5" t="s">
        <v>86</v>
      </c>
      <c r="B11" s="26">
        <v>0</v>
      </c>
      <c r="C11" s="12" t="s">
        <v>22</v>
      </c>
      <c r="D11" s="26">
        <v>0</v>
      </c>
    </row>
    <row r="12" spans="1:4" ht="16.5" customHeight="1">
      <c r="A12" s="3" t="s">
        <v>31</v>
      </c>
      <c r="B12" s="18">
        <f>SUM(B13:B30)</f>
        <v>44874</v>
      </c>
      <c r="C12" s="9" t="s">
        <v>97</v>
      </c>
      <c r="D12" s="18">
        <f>SUM(D13:D30)</f>
        <v>0</v>
      </c>
    </row>
    <row r="13" spans="1:4" ht="16.5" customHeight="1">
      <c r="A13" s="5" t="s">
        <v>48</v>
      </c>
      <c r="B13" s="26">
        <v>245</v>
      </c>
      <c r="C13" s="12" t="s">
        <v>109</v>
      </c>
      <c r="D13" s="26">
        <v>0</v>
      </c>
    </row>
    <row r="14" spans="1:4" ht="16.5" customHeight="1">
      <c r="A14" s="5" t="s">
        <v>20</v>
      </c>
      <c r="B14" s="28">
        <v>17297</v>
      </c>
      <c r="C14" s="12" t="s">
        <v>85</v>
      </c>
      <c r="D14" s="26">
        <v>0</v>
      </c>
    </row>
    <row r="15" spans="1:4" ht="16.5" customHeight="1">
      <c r="A15" s="5" t="s">
        <v>66</v>
      </c>
      <c r="B15" s="26">
        <v>0</v>
      </c>
      <c r="C15" s="12" t="s">
        <v>13</v>
      </c>
      <c r="D15" s="26">
        <v>0</v>
      </c>
    </row>
    <row r="16" spans="1:4" ht="16.5" customHeight="1">
      <c r="A16" s="5" t="s">
        <v>0</v>
      </c>
      <c r="B16" s="26">
        <v>2210</v>
      </c>
      <c r="C16" s="12" t="s">
        <v>69</v>
      </c>
      <c r="D16" s="26">
        <v>0</v>
      </c>
    </row>
    <row r="17" spans="1:4" ht="16.5" customHeight="1">
      <c r="A17" s="5" t="s">
        <v>41</v>
      </c>
      <c r="B17" s="26">
        <v>9704</v>
      </c>
      <c r="C17" s="12" t="s">
        <v>89</v>
      </c>
      <c r="D17" s="26">
        <v>0</v>
      </c>
    </row>
    <row r="18" spans="1:4" ht="16.5" customHeight="1">
      <c r="A18" s="5" t="s">
        <v>9</v>
      </c>
      <c r="B18" s="26">
        <v>0</v>
      </c>
      <c r="C18" s="12" t="s">
        <v>59</v>
      </c>
      <c r="D18" s="26">
        <v>0</v>
      </c>
    </row>
    <row r="19" spans="1:4" ht="16.5" customHeight="1">
      <c r="A19" s="5" t="s">
        <v>35</v>
      </c>
      <c r="B19" s="26">
        <v>0</v>
      </c>
      <c r="C19" s="12" t="s">
        <v>101</v>
      </c>
      <c r="D19" s="26">
        <v>0</v>
      </c>
    </row>
    <row r="20" spans="1:4" ht="16.5" customHeight="1">
      <c r="A20" s="5" t="s">
        <v>55</v>
      </c>
      <c r="B20" s="26">
        <v>0</v>
      </c>
      <c r="C20" s="12" t="s">
        <v>104</v>
      </c>
      <c r="D20" s="26">
        <v>0</v>
      </c>
    </row>
    <row r="21" spans="1:4" ht="16.5" customHeight="1">
      <c r="A21" s="5" t="s">
        <v>33</v>
      </c>
      <c r="B21" s="26">
        <v>0</v>
      </c>
      <c r="C21" s="12" t="s">
        <v>100</v>
      </c>
      <c r="D21" s="26">
        <v>0</v>
      </c>
    </row>
    <row r="22" spans="1:4" ht="16.5" customHeight="1">
      <c r="A22" s="5" t="s">
        <v>113</v>
      </c>
      <c r="B22" s="26">
        <v>529</v>
      </c>
      <c r="C22" s="12" t="s">
        <v>51</v>
      </c>
      <c r="D22" s="26">
        <v>0</v>
      </c>
    </row>
    <row r="23" spans="1:4" ht="16.5" customHeight="1">
      <c r="A23" s="5" t="s">
        <v>54</v>
      </c>
      <c r="B23" s="26">
        <v>850</v>
      </c>
      <c r="C23" s="12" t="s">
        <v>103</v>
      </c>
      <c r="D23" s="26">
        <v>0</v>
      </c>
    </row>
    <row r="24" spans="1:4" ht="17.25" customHeight="1">
      <c r="A24" s="5" t="s">
        <v>2</v>
      </c>
      <c r="B24" s="26">
        <v>1849</v>
      </c>
      <c r="C24" s="12" t="s">
        <v>71</v>
      </c>
      <c r="D24" s="26">
        <v>0</v>
      </c>
    </row>
    <row r="25" spans="1:4" ht="17.25" customHeight="1">
      <c r="A25" s="5" t="s">
        <v>7</v>
      </c>
      <c r="B25" s="26">
        <v>1664</v>
      </c>
      <c r="C25" s="12" t="s">
        <v>60</v>
      </c>
      <c r="D25" s="26">
        <v>0</v>
      </c>
    </row>
    <row r="26" spans="1:4" ht="17.25" customHeight="1">
      <c r="A26" s="5" t="s">
        <v>94</v>
      </c>
      <c r="B26" s="26">
        <v>340</v>
      </c>
      <c r="C26" s="12" t="s">
        <v>30</v>
      </c>
      <c r="D26" s="28">
        <v>0</v>
      </c>
    </row>
    <row r="27" spans="1:4" ht="16.5" customHeight="1">
      <c r="A27" s="5" t="s">
        <v>91</v>
      </c>
      <c r="B27" s="28">
        <v>0</v>
      </c>
      <c r="C27" s="12" t="s">
        <v>42</v>
      </c>
      <c r="D27" s="26">
        <v>0</v>
      </c>
    </row>
    <row r="28" spans="1:4" ht="16.5" customHeight="1">
      <c r="A28" s="5" t="s">
        <v>44</v>
      </c>
      <c r="B28" s="28">
        <v>4199</v>
      </c>
      <c r="C28" s="12" t="s">
        <v>93</v>
      </c>
      <c r="D28" s="27">
        <v>0</v>
      </c>
    </row>
    <row r="29" spans="1:4" ht="16.5" customHeight="1">
      <c r="A29" s="5" t="s">
        <v>39</v>
      </c>
      <c r="B29" s="28">
        <v>5987</v>
      </c>
      <c r="C29" s="12" t="s">
        <v>88</v>
      </c>
      <c r="D29" s="27">
        <v>0</v>
      </c>
    </row>
    <row r="30" spans="1:4" ht="16.5" customHeight="1">
      <c r="A30" s="5" t="s">
        <v>79</v>
      </c>
      <c r="B30" s="28">
        <v>0</v>
      </c>
      <c r="C30" s="12" t="s">
        <v>26</v>
      </c>
      <c r="D30" s="27">
        <v>0</v>
      </c>
    </row>
    <row r="31" spans="1:4" ht="17.25" customHeight="1">
      <c r="A31" s="3" t="s">
        <v>5</v>
      </c>
      <c r="B31" s="26">
        <v>51494</v>
      </c>
      <c r="C31" s="9" t="s">
        <v>74</v>
      </c>
      <c r="D31" s="26">
        <v>0</v>
      </c>
    </row>
    <row r="32" spans="1:4" ht="16.5" customHeight="1">
      <c r="A32" s="3" t="s">
        <v>36</v>
      </c>
      <c r="B32" s="26">
        <v>0</v>
      </c>
      <c r="C32" s="9" t="s">
        <v>25</v>
      </c>
      <c r="D32" s="26">
        <v>0</v>
      </c>
    </row>
    <row r="33" spans="1:4" ht="16.5" customHeight="1">
      <c r="A33" s="3" t="s">
        <v>64</v>
      </c>
      <c r="B33" s="19">
        <f>SUM(B34:B37)</f>
        <v>0</v>
      </c>
      <c r="C33" s="9" t="s">
        <v>29</v>
      </c>
      <c r="D33" s="18">
        <f>SUM(D34:D37)</f>
        <v>0</v>
      </c>
    </row>
    <row r="34" spans="1:4" ht="16.5" customHeight="1">
      <c r="A34" s="5" t="s">
        <v>52</v>
      </c>
      <c r="B34" s="26">
        <v>0</v>
      </c>
      <c r="C34" s="12" t="s">
        <v>111</v>
      </c>
      <c r="D34" s="26">
        <v>0</v>
      </c>
    </row>
    <row r="35" spans="1:4" ht="16.5" customHeight="1">
      <c r="A35" s="5" t="s">
        <v>23</v>
      </c>
      <c r="B35" s="26">
        <v>0</v>
      </c>
      <c r="C35" s="12" t="s">
        <v>76</v>
      </c>
      <c r="D35" s="28">
        <v>0</v>
      </c>
    </row>
    <row r="36" spans="1:4" ht="16.5" customHeight="1">
      <c r="A36" s="5" t="s">
        <v>58</v>
      </c>
      <c r="B36" s="26">
        <v>0</v>
      </c>
      <c r="C36" s="12" t="s">
        <v>8</v>
      </c>
      <c r="D36" s="26">
        <v>0</v>
      </c>
    </row>
    <row r="37" spans="1:4" ht="16.5" customHeight="1">
      <c r="A37" s="5" t="s">
        <v>70</v>
      </c>
      <c r="B37" s="26">
        <v>0</v>
      </c>
      <c r="C37" s="12" t="s">
        <v>1</v>
      </c>
      <c r="D37" s="27">
        <v>0</v>
      </c>
    </row>
    <row r="38" spans="1:4" ht="16.5" customHeight="1">
      <c r="A38" s="3" t="s">
        <v>78</v>
      </c>
      <c r="B38" s="26">
        <v>0</v>
      </c>
      <c r="C38" s="9" t="s">
        <v>102</v>
      </c>
      <c r="D38" s="26">
        <v>0</v>
      </c>
    </row>
    <row r="39" spans="1:4" ht="16.5" customHeight="1">
      <c r="A39" s="3" t="s">
        <v>49</v>
      </c>
      <c r="B39" s="20">
        <f>SUM(B40:B42)</f>
        <v>0</v>
      </c>
      <c r="C39" s="9" t="s">
        <v>28</v>
      </c>
      <c r="D39" s="18">
        <f>SUM(D40:D42)</f>
        <v>0</v>
      </c>
    </row>
    <row r="40" spans="1:4" ht="16.5" customHeight="1">
      <c r="A40" s="23" t="s">
        <v>43</v>
      </c>
      <c r="B40" s="14">
        <v>0</v>
      </c>
      <c r="C40" s="25" t="s">
        <v>63</v>
      </c>
      <c r="D40" s="14">
        <v>0</v>
      </c>
    </row>
    <row r="41" spans="1:4" ht="16.5" customHeight="1">
      <c r="A41" s="5" t="s">
        <v>96</v>
      </c>
      <c r="B41" s="27">
        <v>0</v>
      </c>
      <c r="C41" s="12" t="s">
        <v>27</v>
      </c>
      <c r="D41" s="26">
        <v>0</v>
      </c>
    </row>
    <row r="42" spans="1:4" ht="16.5" customHeight="1">
      <c r="A42" s="5" t="s">
        <v>15</v>
      </c>
      <c r="B42" s="26">
        <v>0</v>
      </c>
      <c r="C42" s="12" t="s">
        <v>75</v>
      </c>
      <c r="D42" s="26">
        <v>0</v>
      </c>
    </row>
    <row r="43" spans="1:4" ht="17.25" customHeight="1">
      <c r="A43" s="3" t="s">
        <v>21</v>
      </c>
      <c r="B43" s="18">
        <f>SUM(B44:B45)</f>
        <v>0</v>
      </c>
      <c r="C43" s="9" t="s">
        <v>72</v>
      </c>
      <c r="D43" s="18">
        <f>SUM(D44:D45)</f>
        <v>0</v>
      </c>
    </row>
    <row r="44" spans="1:4" ht="16.5" customHeight="1">
      <c r="A44" s="5" t="s">
        <v>106</v>
      </c>
      <c r="B44" s="14">
        <v>0</v>
      </c>
      <c r="C44" s="12" t="s">
        <v>53</v>
      </c>
      <c r="D44" s="14">
        <v>0</v>
      </c>
    </row>
    <row r="45" spans="1:4" ht="16.5" customHeight="1">
      <c r="A45" s="5" t="s">
        <v>105</v>
      </c>
      <c r="B45" s="14">
        <v>0</v>
      </c>
      <c r="C45" s="12" t="s">
        <v>50</v>
      </c>
      <c r="D45" s="14">
        <v>0</v>
      </c>
    </row>
    <row r="46" spans="1:4" ht="16.5" customHeight="1">
      <c r="A46" s="3" t="s">
        <v>62</v>
      </c>
      <c r="B46" s="18">
        <f>SUM(B47:B48)</f>
        <v>0</v>
      </c>
      <c r="C46" s="9" t="s">
        <v>10</v>
      </c>
      <c r="D46" s="18">
        <f>SUM(D47:D48)</f>
        <v>0</v>
      </c>
    </row>
    <row r="47" spans="1:4" ht="16.5" customHeight="1">
      <c r="A47" s="5" t="s">
        <v>3</v>
      </c>
      <c r="B47" s="26">
        <v>0</v>
      </c>
      <c r="C47" s="12" t="s">
        <v>73</v>
      </c>
      <c r="D47" s="28">
        <v>0</v>
      </c>
    </row>
    <row r="48" spans="1:4" ht="16.5" customHeight="1">
      <c r="A48" s="5" t="s">
        <v>108</v>
      </c>
      <c r="B48" s="26">
        <v>0</v>
      </c>
      <c r="C48" s="12" t="s">
        <v>47</v>
      </c>
      <c r="D48" s="26">
        <v>0</v>
      </c>
    </row>
    <row r="49" spans="1:4" ht="16.5" customHeight="1">
      <c r="A49" s="3" t="s">
        <v>98</v>
      </c>
      <c r="B49" s="26">
        <v>0</v>
      </c>
      <c r="C49" s="9" t="s">
        <v>40</v>
      </c>
      <c r="D49" s="22">
        <v>0</v>
      </c>
    </row>
    <row r="50" spans="1:4" ht="16.5" customHeight="1">
      <c r="A50" s="3" t="s">
        <v>38</v>
      </c>
      <c r="B50" s="14">
        <v>0</v>
      </c>
      <c r="C50" s="9" t="s">
        <v>110</v>
      </c>
      <c r="D50" s="14">
        <v>0</v>
      </c>
    </row>
    <row r="51" spans="1:4" ht="16.5" customHeight="1">
      <c r="A51" s="3" t="s">
        <v>12</v>
      </c>
      <c r="B51" s="26">
        <v>0</v>
      </c>
      <c r="C51" s="9" t="s">
        <v>65</v>
      </c>
      <c r="D51" s="16">
        <v>0</v>
      </c>
    </row>
    <row r="52" spans="1:4" ht="16.5" customHeight="1">
      <c r="A52" s="3" t="s">
        <v>68</v>
      </c>
      <c r="B52" s="14">
        <v>64</v>
      </c>
      <c r="C52" s="24"/>
      <c r="D52" s="13"/>
    </row>
    <row r="53" spans="1:4" ht="16.5" customHeight="1">
      <c r="A53" s="3" t="s">
        <v>77</v>
      </c>
      <c r="B53" s="14">
        <v>0</v>
      </c>
      <c r="C53" s="9" t="s">
        <v>19</v>
      </c>
      <c r="D53" s="14">
        <v>0</v>
      </c>
    </row>
    <row r="54" spans="1:4" ht="16.5" customHeight="1">
      <c r="A54" s="3" t="s">
        <v>34</v>
      </c>
      <c r="B54" s="18">
        <f>SUM(B55:B58)</f>
        <v>1000</v>
      </c>
      <c r="C54" s="9" t="s">
        <v>17</v>
      </c>
      <c r="D54" s="14">
        <v>0</v>
      </c>
    </row>
    <row r="55" spans="1:4" ht="16.5" customHeight="1">
      <c r="A55" s="5" t="s">
        <v>81</v>
      </c>
      <c r="B55" s="14">
        <v>0</v>
      </c>
      <c r="C55" s="9" t="s">
        <v>32</v>
      </c>
      <c r="D55" s="18" t="e">
        <f>B59-D5-D6-D32-D33-D38-D39-D43-D46-D49-D50-D51-D53-D54</f>
        <v>#REF!</v>
      </c>
    </row>
    <row r="56" spans="1:4" ht="16.5" customHeight="1">
      <c r="A56" s="5" t="s">
        <v>92</v>
      </c>
      <c r="B56" s="14">
        <v>0</v>
      </c>
      <c r="C56" s="9" t="s">
        <v>90</v>
      </c>
      <c r="D56" s="14">
        <v>0</v>
      </c>
    </row>
    <row r="57" spans="1:4" ht="16.5" customHeight="1">
      <c r="A57" s="5" t="s">
        <v>57</v>
      </c>
      <c r="B57" s="14">
        <v>0</v>
      </c>
      <c r="C57" s="9" t="s">
        <v>6</v>
      </c>
      <c r="D57" s="18" t="e">
        <f>D55-D56</f>
        <v>#REF!</v>
      </c>
    </row>
    <row r="58" spans="1:4" ht="16.5" customHeight="1">
      <c r="A58" s="5" t="s">
        <v>95</v>
      </c>
      <c r="B58" s="14">
        <v>1000</v>
      </c>
      <c r="C58" s="7"/>
      <c r="D58" s="10"/>
    </row>
    <row r="59" spans="1:4" ht="16.5" customHeight="1">
      <c r="A59" s="8" t="s">
        <v>112</v>
      </c>
      <c r="B59" s="18" t="e">
        <f>SUM(B5:B6,B32:B33,B38:B39,B43,B46,B49:B54)</f>
        <v>#REF!</v>
      </c>
      <c r="C59" s="17" t="s">
        <v>24</v>
      </c>
      <c r="D59" s="18" t="e">
        <f>SUM(D5:D6,D32:D33,D38:D39,D43,D46,D49:D51,D53:D55)</f>
        <v>#REF!</v>
      </c>
    </row>
  </sheetData>
  <mergeCells count="3">
    <mergeCell ref="A1:D1"/>
    <mergeCell ref="A2:D2"/>
    <mergeCell ref="A3:D3"/>
  </mergeCells>
  <printOptions gridLines="1"/>
  <pageMargins left="3" right="2" top="1" bottom="1" header="0" footer="0"/>
  <pageSetup blackAndWhite="1" horizontalDpi="600" verticalDpi="600" orientation="landscape" r:id="rId1"/>
  <headerFooter alignWithMargins="0">
    <oddHeader>&amp;C@$</oddHeader>
    <oddFooter>&amp;C@&amp;- &amp;P&amp;-$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D15"/>
  <sheetViews>
    <sheetView workbookViewId="0" topLeftCell="A1">
      <selection activeCell="B9" sqref="B9"/>
    </sheetView>
  </sheetViews>
  <sheetFormatPr defaultColWidth="9.00390625" defaultColWidthPt="54" defaultRowHeight="14.25"/>
  <cols>
    <col min="1" max="1" width="33.75390625" widthPt="202.5" style="0" customWidth="1"/>
    <col min="2" max="2" width="32.375" widthPt="194.25" style="0" customWidth="1"/>
    <col min="3" max="3" width="46.75390625" widthPt="280.5" style="0" customWidth="1"/>
    <col min="4" max="4" width="16.50390625" widthPt="99" style="0" customWidth="1"/>
  </cols>
  <sheetData>
    <row r="1" spans="1:4" ht="22.5">
      <c r="A1" s="29" t="s">
        <v>114</v>
      </c>
      <c r="B1" s="29"/>
      <c r="C1" s="29"/>
      <c r="D1" s="29"/>
    </row>
    <row r="2" spans="1:4" ht="14.25">
      <c r="A2" s="30" t="s">
        <v>115</v>
      </c>
      <c r="B2" s="30"/>
      <c r="C2" s="30"/>
      <c r="D2" s="30"/>
    </row>
    <row r="3" spans="1:4" ht="14.25">
      <c r="A3" s="30" t="s">
        <v>56</v>
      </c>
      <c r="B3" s="30"/>
      <c r="C3" s="30"/>
      <c r="D3" s="30"/>
    </row>
    <row r="4" spans="1:4" ht="14.25">
      <c r="A4" s="1" t="s">
        <v>45</v>
      </c>
      <c r="B4" s="6" t="s">
        <v>67</v>
      </c>
      <c r="C4" s="1" t="s">
        <v>45</v>
      </c>
      <c r="D4" s="6" t="s">
        <v>67</v>
      </c>
    </row>
    <row r="5" spans="1:4" ht="14.25">
      <c r="A5" s="5" t="s">
        <v>116</v>
      </c>
      <c r="B5" s="18">
        <f>'[1]L06'!C5</f>
        <v>1137</v>
      </c>
      <c r="C5" s="32" t="s">
        <v>117</v>
      </c>
      <c r="D5" s="18">
        <f>'[1]L06'!L5</f>
        <v>1798</v>
      </c>
    </row>
    <row r="6" spans="1:4" ht="14.25">
      <c r="A6" s="4" t="s">
        <v>118</v>
      </c>
      <c r="B6" s="26">
        <v>660</v>
      </c>
      <c r="C6" s="33" t="s">
        <v>119</v>
      </c>
      <c r="D6" s="26">
        <v>0</v>
      </c>
    </row>
    <row r="7" spans="1:4" ht="14.25">
      <c r="A7" s="4" t="s">
        <v>120</v>
      </c>
      <c r="B7" s="26">
        <v>0</v>
      </c>
      <c r="C7" s="33" t="s">
        <v>121</v>
      </c>
      <c r="D7" s="26">
        <v>0</v>
      </c>
    </row>
    <row r="8" spans="1:4" ht="14.25">
      <c r="A8" s="4" t="s">
        <v>122</v>
      </c>
      <c r="B8" s="26">
        <v>0</v>
      </c>
      <c r="C8" s="33" t="s">
        <v>123</v>
      </c>
      <c r="D8" s="26">
        <v>0</v>
      </c>
    </row>
    <row r="9" spans="1:4" ht="14.25">
      <c r="A9" s="4" t="s">
        <v>124</v>
      </c>
      <c r="B9" s="26">
        <v>0</v>
      </c>
      <c r="C9" s="33" t="s">
        <v>125</v>
      </c>
      <c r="D9" s="26">
        <v>0</v>
      </c>
    </row>
    <row r="10" spans="1:4" ht="14.25">
      <c r="A10" s="4" t="s">
        <v>126</v>
      </c>
      <c r="B10" s="14">
        <v>1</v>
      </c>
      <c r="C10" s="33" t="s">
        <v>127</v>
      </c>
      <c r="D10" s="15">
        <v>0</v>
      </c>
    </row>
    <row r="11" spans="1:4" ht="14.25">
      <c r="A11" s="4" t="s">
        <v>128</v>
      </c>
      <c r="B11" s="18">
        <f>SUM(B12:B14)</f>
        <v>0</v>
      </c>
      <c r="C11" s="33" t="s">
        <v>129</v>
      </c>
      <c r="D11" s="18">
        <f>B15-D5-D6-D7-D8-D9-D10</f>
        <v>0</v>
      </c>
    </row>
    <row r="12" spans="1:4" ht="14.25">
      <c r="A12" s="4" t="s">
        <v>130</v>
      </c>
      <c r="B12" s="15">
        <v>0</v>
      </c>
      <c r="C12" s="33"/>
      <c r="D12" s="34"/>
    </row>
    <row r="13" spans="1:4" ht="14.25">
      <c r="A13" s="4" t="s">
        <v>131</v>
      </c>
      <c r="B13" s="14">
        <v>0</v>
      </c>
      <c r="C13" s="33"/>
      <c r="D13" s="35"/>
    </row>
    <row r="14" spans="1:4" ht="14.25">
      <c r="A14" s="4" t="s">
        <v>132</v>
      </c>
      <c r="B14" s="22">
        <v>0</v>
      </c>
      <c r="C14" s="33"/>
      <c r="D14" s="36"/>
    </row>
    <row r="15" spans="1:4" ht="14.25">
      <c r="A15" s="8" t="s">
        <v>133</v>
      </c>
      <c r="B15" s="18">
        <f>SUM(B5:B11)</f>
        <v>1798</v>
      </c>
      <c r="C15" s="17" t="s">
        <v>134</v>
      </c>
      <c r="D15" s="18">
        <f>SUM(D5:D11)</f>
        <v>1798</v>
      </c>
    </row>
  </sheetData>
  <mergeCells count="3">
    <mergeCell ref="A1:D1"/>
    <mergeCell ref="A2:D2"/>
    <mergeCell ref="A3:D3"/>
  </mergeCells>
  <printOptions/>
  <pageMargins left="0.7" right="0.7" top="0.75" bottom="0.75" header="0.3" footer="0.3"/>
  <pageSetup horizontalDpi="600" verticalDpi="600" orientation="portrait" paperSize="9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B1:B11"/>
  <sheetViews>
    <sheetView tabSelected="1" workbookViewId="0" topLeftCell="A1"/>
  </sheetViews>
  <sheetFormatPr defaultColWidth="9.125" defaultColWidthPt="54.75" defaultRowHeight="14.25"/>
  <sheetData>
    <row r="1" ht="14.25">
      <c r="B1" s="37" t="s">
        <v>135</v>
      </c>
    </row>
    <row r="2" ht="14.25">
      <c r="B2" s="37" t="s">
        <v>136</v>
      </c>
    </row>
    <row r="4" ht="14.25">
      <c r="B4" t="s">
        <v>137</v>
      </c>
    </row>
    <row r="5" ht="14.25">
      <c r="B5" s="38" t="s">
        <v>138</v>
      </c>
    </row>
    <row r="7" ht="14.25">
      <c r="B7" t="s">
        <v>139</v>
      </c>
    </row>
    <row r="8" ht="14.25">
      <c r="B8" s="38" t="s">
        <v>140</v>
      </c>
    </row>
    <row r="10" ht="14.25">
      <c r="B10" t="s">
        <v>141</v>
      </c>
    </row>
    <row r="11" ht="14.25">
      <c r="B11" s="38" t="s">
        <v>142</v>
      </c>
    </row>
  </sheetData>
  <hyperlinks>
    <hyperlink ref="B5" r:id="rId1" display="https://www.e-iceblue.com"/>
    <hyperlink ref="B8" r:id="rId2" display="mailto:support@e-iceblue.com"/>
    <hyperlink ref="B11" r:id="rId3" display="https://www.e-iceblue.com/Buy/Spire.XLS.html"/>
  </hyperlinks>
  <printOptions/>
  <pageMargins left="0.75" right="0.75" top="1" bottom="1" header="0.5" footer="0.5"/>
  <pageSetup orientation="portrait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/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Administrator</cp:lastModifiedBy>
  <dcterms:created xsi:type="dcterms:W3CDTF">2015-09-01T15:14:31Z</dcterms:created>
  <dcterms:modified xsi:type="dcterms:W3CDTF">2015-09-01T15:14:32Z</dcterms:modified>
  <cp:category/>
  <cp:version/>
  <cp:contentType/>
  <cp:contentStatus/>
</cp:coreProperties>
</file>