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800" windowHeight="12540" activeTab="0"/>
  </bookViews>
  <sheets>
    <sheet name="Sheet1" sheetId="1" r:id="rId1"/>
  </sheets>
  <definedNames/>
  <calcPr calcId="144525"/>
</workbook>
</file>

<file path=xl/sharedStrings.xml><?xml version="1.0" encoding="utf-8"?>
<sst xmlns="http://schemas.openxmlformats.org/spreadsheetml/2006/main" count="211" uniqueCount="121">
  <si>
    <t xml:space="preserve">刚察县2020年统筹整合使用财政涉农资金明细表      </t>
  </si>
  <si>
    <t>序号</t>
  </si>
  <si>
    <t>责任单位</t>
  </si>
  <si>
    <t>财政资金来源</t>
  </si>
  <si>
    <t>上级文号</t>
  </si>
  <si>
    <t>县级文号</t>
  </si>
  <si>
    <t>整合后安排项目名称</t>
  </si>
  <si>
    <t>建设性质</t>
  </si>
  <si>
    <t>主要建设内容</t>
  </si>
  <si>
    <t>计划投入资金额及来源（万元）</t>
  </si>
  <si>
    <t>项目实施乡（镇）村</t>
  </si>
  <si>
    <t>项目责任人</t>
  </si>
  <si>
    <t>备注</t>
  </si>
  <si>
    <t>合计</t>
  </si>
  <si>
    <t>中央</t>
  </si>
  <si>
    <t>省级</t>
  </si>
  <si>
    <t>州级</t>
  </si>
  <si>
    <t>县级</t>
  </si>
  <si>
    <t>援建资金</t>
  </si>
  <si>
    <t>社会帮扶</t>
  </si>
  <si>
    <t>信贷资金</t>
  </si>
  <si>
    <t>其它</t>
  </si>
  <si>
    <t>未到位资金</t>
  </si>
  <si>
    <t>总合计</t>
  </si>
  <si>
    <t>一、产业扶贫项目</t>
  </si>
  <si>
    <t>刚察县扶贫开发局</t>
  </si>
  <si>
    <t>2020年第一批财政扶贫资金</t>
  </si>
  <si>
    <t>到户产业发展</t>
  </si>
  <si>
    <t>新建</t>
  </si>
  <si>
    <t>2020年度新增贫困户到户产业发展扶持项目</t>
  </si>
  <si>
    <t>12个贫困村</t>
  </si>
  <si>
    <t>索南太</t>
  </si>
  <si>
    <t>绩效考评奖励资金</t>
  </si>
  <si>
    <t>设立扶贫摊位20处，投资50万元；哈尔盖镇塘渠村村集体经济发展项目（养殖改良黄牛）50万元；100万元用于沙柳河镇恩乃村集体经济发展，养殖牦牛</t>
  </si>
  <si>
    <t>塘渠村、恩乃村</t>
  </si>
  <si>
    <t>索南太、张友军、乔于飞</t>
  </si>
  <si>
    <t>青财农字〔2019〕2107号</t>
  </si>
  <si>
    <t>刚察县“十三五”村级光伏扶贫项目</t>
  </si>
  <si>
    <t>支付刚察县“十三五”光伏扶贫项目工程款</t>
  </si>
  <si>
    <t>二、创新激励脱贫项目</t>
  </si>
  <si>
    <t>脱贫光荣户表彰奖励资金</t>
  </si>
  <si>
    <t>对2020年度奖励脱贫光荣户18户进行表彰奖励,每户1.5万元。</t>
  </si>
  <si>
    <t>三、金融扶贫项目</t>
  </si>
  <si>
    <t>金融扶贫贷款贴息</t>
  </si>
  <si>
    <t>对符合金融扶贫政策的贷款进行贴息</t>
  </si>
  <si>
    <t>31个行政村</t>
  </si>
  <si>
    <t>四、旅游扶贫项目</t>
  </si>
  <si>
    <t>县文化体育广播电视旅游局</t>
  </si>
  <si>
    <t>乡村旅游扶贫项目</t>
  </si>
  <si>
    <t>2020年度乡村旅游示范村建设</t>
  </si>
  <si>
    <t>扎苏合村、果洛藏贡麻村、年乃索麻村、塘渠村、贡公麻村</t>
  </si>
  <si>
    <t>索南太           才旦</t>
  </si>
  <si>
    <t>五、教育扶贫项目</t>
  </si>
  <si>
    <t>贫困大学生补助</t>
  </si>
  <si>
    <t>对2019年度、2020年度贫困大学生进行资助</t>
  </si>
  <si>
    <t>致富带头人培训</t>
  </si>
  <si>
    <t>培训致富带头人</t>
  </si>
  <si>
    <t>“雨露计划”短期技能培训</t>
  </si>
  <si>
    <t>培训贫困劳动力30人</t>
  </si>
  <si>
    <t>刚察县农牧水利和科技局</t>
  </si>
  <si>
    <t>2020年农业相关转移支付资金</t>
  </si>
  <si>
    <t>青财农字〔2019〕2148号</t>
  </si>
  <si>
    <t>刚财〔2020〕8号</t>
  </si>
  <si>
    <t>高素质农牧民培训</t>
  </si>
  <si>
    <t>培训高素质农牧民250人</t>
  </si>
  <si>
    <t>黄延寿</t>
  </si>
  <si>
    <t>六、（一）基础设施建设项目</t>
  </si>
  <si>
    <t xml:space="preserve">2020年脱贫示范户畜用暖棚建设项目
</t>
  </si>
  <si>
    <t>脱贫户到户产业扶持基础设施（畜用暖棚）建设项目。建设160㎡畜用暖棚130处。</t>
  </si>
  <si>
    <t>切吉村、秀脑贡麻村、亚贡麻村、新海村</t>
  </si>
  <si>
    <t>六、（二）基础设施建设项目（水利）</t>
  </si>
  <si>
    <t>2020年度中央财政水利发展资金</t>
  </si>
  <si>
    <t>青财农字〔2019〕2159号</t>
  </si>
  <si>
    <t>农村饮水工程维修养护</t>
  </si>
  <si>
    <t>农村饮水工程维修养护16处，农村饮水工程覆盖服务人口13.万人，山洪灾害防治非工程措施设施维修养护</t>
  </si>
  <si>
    <t>日芒村、年乃索麻村、果落藏秀麻村、角什科秀麻村、角什科贡麻村</t>
  </si>
  <si>
    <t>王勇</t>
  </si>
  <si>
    <t>七、农牧业发展项目</t>
  </si>
  <si>
    <t>特色“牦牛”养殖产业发展项目</t>
  </si>
  <si>
    <t>黄玉农场特色“牦牛”养殖产业发展项目</t>
  </si>
  <si>
    <t>黄玉农场</t>
  </si>
  <si>
    <t>史福旗</t>
  </si>
  <si>
    <t>五乡镇人民政府</t>
  </si>
  <si>
    <t>2020年农村综合改革转移支付预算</t>
  </si>
  <si>
    <t>北财〔2019〕944号</t>
  </si>
  <si>
    <t>刚财〔2020〕12号</t>
  </si>
  <si>
    <t>村集体经济建设</t>
  </si>
  <si>
    <t>村集体经济发展建设项目</t>
  </si>
  <si>
    <t>切吉村、新泉村、亚秀麻村、环仓秀麻村、贡公麻村、向阳村</t>
  </si>
  <si>
    <t>仁增、才华扎西、乔于飞、张友军、尼知布角爱</t>
  </si>
  <si>
    <t>州县支农资金</t>
  </si>
  <si>
    <t>北财〔2020〕？号</t>
  </si>
  <si>
    <t>刚财〔2020〕11号</t>
  </si>
  <si>
    <t>饲料储备项目</t>
  </si>
  <si>
    <t>贮草棚建设项目</t>
  </si>
  <si>
    <t>塘渠村</t>
  </si>
  <si>
    <t xml:space="preserve"> 八、林业发展项目</t>
  </si>
  <si>
    <t>自然资源局</t>
  </si>
  <si>
    <t>2020年中央林业草原生态保护恢复资金</t>
  </si>
  <si>
    <t>青财农字【2019】2183号</t>
  </si>
  <si>
    <t>刚财〔2020〕100号</t>
  </si>
  <si>
    <t>草原生态保护恢复</t>
  </si>
  <si>
    <t>李成海</t>
  </si>
  <si>
    <t>2020年第一批中央林业改革发展资金</t>
  </si>
  <si>
    <t>青财农字【2019】2182号</t>
  </si>
  <si>
    <t>刚财〔2020〕101号</t>
  </si>
  <si>
    <t>森林抚育、湿地保护恢复项目</t>
  </si>
  <si>
    <t>九、其它</t>
  </si>
  <si>
    <t>泉吉乡人民政府</t>
  </si>
  <si>
    <t>青财农字〔2019〕2121号</t>
  </si>
  <si>
    <t>刚财〔2020〕7号</t>
  </si>
  <si>
    <t>泉吉乡冶合茂村2020年一事一议项目</t>
  </si>
  <si>
    <t>机井</t>
  </si>
  <si>
    <t>冶合茂村</t>
  </si>
  <si>
    <t>仁增</t>
  </si>
  <si>
    <t>2020年县级配套扶贫资金</t>
  </si>
  <si>
    <t>预算安排</t>
  </si>
  <si>
    <t>脱贫攻坚提升项目</t>
  </si>
  <si>
    <t>青财农字〔2019〕2106号</t>
  </si>
  <si>
    <t>刚财〔2020〕5号</t>
  </si>
  <si>
    <t>刚财〔2020〕6号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</si>
</sst>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20"/>
      <color indexed="8"/>
      <name val="宋体"/>
      <family val="2"/>
    </font>
    <font>
      <b/>
      <sz val="10"/>
      <color indexed="8"/>
      <name val="宋体"/>
      <family val="2"/>
    </font>
    <font>
      <b/>
      <sz val="10"/>
      <color rgb="FFFF0000"/>
      <name val="宋体"/>
      <family val="2"/>
    </font>
    <font>
      <sz val="10"/>
      <color theme="1"/>
      <name val="宋体"/>
      <family val="2"/>
    </font>
    <font>
      <sz val="11"/>
      <color theme="1"/>
      <name val="宋体"/>
      <family val="2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i/>
      <sz val="11"/>
      <color rgb="FF7F7F7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8"/>
      <color theme="3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u val="single"/>
      <sz val="11"/>
      <color rgb="FF0000FF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</borders>
  <cellStyleXfs count="96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20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2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7" fillId="6" borderId="0" applyNumberFormat="0" applyBorder="0" applyProtection="0">
      <alignment/>
    </xf>
    <xf numFmtId="0" fontId="24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1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7" fillId="8" borderId="0" applyNumberFormat="0" applyBorder="0" applyProtection="0">
      <alignment/>
    </xf>
    <xf numFmtId="0" fontId="10" fillId="0" borderId="0" applyNumberFormat="0" applyFill="0" applyBorder="0" applyProtection="0">
      <alignment/>
    </xf>
    <xf numFmtId="0" fontId="9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16" fillId="0" borderId="3" applyNumberFormat="0" applyFill="0" applyProtection="0">
      <alignment/>
    </xf>
    <xf numFmtId="0" fontId="22" fillId="0" borderId="3" applyNumberFormat="0" applyFill="0" applyProtection="0">
      <alignment/>
    </xf>
    <xf numFmtId="0" fontId="7" fillId="9" borderId="0" applyNumberFormat="0" applyBorder="0" applyProtection="0">
      <alignment/>
    </xf>
    <xf numFmtId="0" fontId="10" fillId="0" borderId="4" applyNumberFormat="0" applyFill="0" applyProtection="0">
      <alignment/>
    </xf>
    <xf numFmtId="0" fontId="7" fillId="10" borderId="0" applyNumberFormat="0" applyBorder="0" applyProtection="0">
      <alignment/>
    </xf>
    <xf numFmtId="0" fontId="8" fillId="11" borderId="5" applyNumberFormat="0" applyProtection="0">
      <alignment/>
    </xf>
    <xf numFmtId="0" fontId="17" fillId="11" borderId="1" applyNumberFormat="0" applyProtection="0">
      <alignment/>
    </xf>
    <xf numFmtId="0" fontId="13" fillId="12" borderId="6" applyNumberFormat="0" applyProtection="0">
      <alignment/>
    </xf>
    <xf numFmtId="0" fontId="0" fillId="13" borderId="0" applyNumberFormat="0" applyBorder="0" applyProtection="0">
      <alignment/>
    </xf>
    <xf numFmtId="0" fontId="7" fillId="14" borderId="0" applyNumberFormat="0" applyBorder="0" applyProtection="0">
      <alignment/>
    </xf>
    <xf numFmtId="0" fontId="15" fillId="0" borderId="7" applyNumberFormat="0" applyFill="0" applyProtection="0">
      <alignment/>
    </xf>
    <xf numFmtId="0" fontId="21" fillId="0" borderId="8" applyNumberFormat="0" applyFill="0" applyProtection="0">
      <alignment/>
    </xf>
    <xf numFmtId="0" fontId="23" fillId="15" borderId="0" applyNumberFormat="0" applyBorder="0" applyProtection="0">
      <alignment/>
    </xf>
    <xf numFmtId="0" fontId="19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7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7" fillId="23" borderId="0" applyNumberFormat="0" applyBorder="0" applyProtection="0">
      <alignment/>
    </xf>
    <xf numFmtId="0" fontId="7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7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7" fillId="29" borderId="0" applyNumberFormat="0" applyBorder="0" applyProtection="0">
      <alignment/>
    </xf>
    <xf numFmtId="0" fontId="7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7" fillId="32" borderId="0" applyNumberFormat="0" applyBorder="0" applyProtection="0">
      <alignment/>
    </xf>
  </cellStyleXfs>
  <cellXfs count="11">
    <xf numFmtId="0" fontId="0" fillId="0" borderId="0" xfId="0" applyAlignment="1">
      <alignment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48"/>
    <cellStyle name="20% - 强调文字颜色 3" xfId="49"/>
    <cellStyle name="输入" xfId="50"/>
    <cellStyle name="货币" xfId="51"/>
    <cellStyle name="千位分隔[0]" xfId="52"/>
    <cellStyle name="40% - 强调文字颜色 3" xfId="53"/>
    <cellStyle name="差" xfId="54"/>
    <cellStyle name="千位分隔" xfId="55"/>
    <cellStyle name="60% - 强调文字颜色 3" xfId="56"/>
    <cellStyle name="超链接" xfId="57"/>
    <cellStyle name="百分比" xfId="58"/>
    <cellStyle name="已访问的超链接" xfId="59"/>
    <cellStyle name="注释" xfId="60"/>
    <cellStyle name="60% - 强调文字颜色 2" xfId="61"/>
    <cellStyle name="标题 4" xfId="62"/>
    <cellStyle name="警告文本" xfId="63"/>
    <cellStyle name="标题" xfId="64"/>
    <cellStyle name="解释性文本" xfId="65"/>
    <cellStyle name="标题 1" xfId="66"/>
    <cellStyle name="标题 2" xfId="67"/>
    <cellStyle name="60% - 强调文字颜色 1" xfId="68"/>
    <cellStyle name="标题 3" xfId="69"/>
    <cellStyle name="60% - 强调文字颜色 4" xfId="70"/>
    <cellStyle name="输出" xfId="71"/>
    <cellStyle name="计算" xfId="72"/>
    <cellStyle name="检查单元格" xfId="73"/>
    <cellStyle name="20% - 强调文字颜色 6" xfId="74"/>
    <cellStyle name="强调文字颜色 2" xfId="75"/>
    <cellStyle name="链接单元格" xfId="76"/>
    <cellStyle name="汇总" xfId="77"/>
    <cellStyle name="好" xfId="78"/>
    <cellStyle name="适中" xfId="79"/>
    <cellStyle name="20% - 强调文字颜色 5" xfId="80"/>
    <cellStyle name="强调文字颜色 1" xfId="81"/>
    <cellStyle name="20% - 强调文字颜色 1" xfId="82"/>
    <cellStyle name="40% - 强调文字颜色 1" xfId="83"/>
    <cellStyle name="20% - 强调文字颜色 2" xfId="84"/>
    <cellStyle name="40% - 强调文字颜色 2" xfId="85"/>
    <cellStyle name="强调文字颜色 3" xfId="86"/>
    <cellStyle name="强调文字颜色 4" xfId="87"/>
    <cellStyle name="20% - 强调文字颜色 4" xfId="88"/>
    <cellStyle name="40% - 强调文字颜色 4" xfId="89"/>
    <cellStyle name="强调文字颜色 5" xfId="90"/>
    <cellStyle name="40% - 强调文字颜色 5" xfId="91"/>
    <cellStyle name="60% - 强调文字颜色 5" xfId="92"/>
    <cellStyle name="强调文字颜色 6" xfId="93"/>
    <cellStyle name="40% - 强调文字颜色 6" xfId="94"/>
    <cellStyle name="60% - 强调文字颜色 6" xfId="9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U34"/>
  <sheetViews>
    <sheetView tabSelected="1" workbookViewId="0" topLeftCell="A1">
      <selection activeCell="A1" sqref="A1:U1"/>
    </sheetView>
  </sheetViews>
  <sheetFormatPr defaultColWidth="9.00390625" defaultColWidthPt="54" defaultRowHeight="13.5"/>
  <sheetData>
    <row r="1" spans="1:21" ht="25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3.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/>
      <c r="K2" s="2"/>
      <c r="L2" s="2"/>
      <c r="M2" s="2"/>
      <c r="N2" s="2"/>
      <c r="O2" s="2"/>
      <c r="P2" s="2"/>
      <c r="Q2" s="2"/>
      <c r="R2" s="2"/>
      <c r="S2" s="2" t="s">
        <v>10</v>
      </c>
      <c r="T2" s="2" t="s">
        <v>11</v>
      </c>
      <c r="U2" s="2" t="s">
        <v>12</v>
      </c>
    </row>
    <row r="3" spans="1:21" ht="24">
      <c r="A3" s="2"/>
      <c r="B3" s="2"/>
      <c r="C3" s="2"/>
      <c r="D3" s="2"/>
      <c r="E3" s="2"/>
      <c r="F3" s="2"/>
      <c r="G3" s="2"/>
      <c r="H3" s="2"/>
      <c r="I3" s="2" t="s">
        <v>13</v>
      </c>
      <c r="J3" s="2" t="s">
        <v>14</v>
      </c>
      <c r="K3" s="2" t="s">
        <v>15</v>
      </c>
      <c r="L3" s="2" t="s">
        <v>16</v>
      </c>
      <c r="M3" s="2" t="s">
        <v>17</v>
      </c>
      <c r="N3" s="2" t="s">
        <v>18</v>
      </c>
      <c r="O3" s="2" t="s">
        <v>19</v>
      </c>
      <c r="P3" s="2" t="s">
        <v>20</v>
      </c>
      <c r="Q3" s="2" t="s">
        <v>21</v>
      </c>
      <c r="R3" s="2" t="s">
        <v>22</v>
      </c>
      <c r="S3" s="2"/>
      <c r="T3" s="2"/>
      <c r="U3" s="2"/>
    </row>
    <row r="4" spans="1:21" ht="13.5">
      <c r="A4" s="2" t="s">
        <v>23</v>
      </c>
      <c r="B4" s="2"/>
      <c r="C4" s="2"/>
      <c r="D4" s="2"/>
      <c r="E4" s="2"/>
      <c r="F4" s="2"/>
      <c r="G4" s="2"/>
      <c r="H4" s="2"/>
      <c r="I4" s="2">
        <f>SUM(I5+I9+I11+I13+I15+I20+I22+I24+I29+I32)</f>
        <v>6890.16</v>
      </c>
      <c r="J4" s="2">
        <f>SUM(J5+J9+J11+J13+J15+J20+J22+J24+J29+J32)</f>
        <v>5807.82</v>
      </c>
      <c r="K4" s="2">
        <f aca="true" t="shared" si="0" ref="K4:R4">SUM(K5+K9+K11+K13+K15+K20+K22+K24+K32)</f>
        <v>0</v>
      </c>
      <c r="L4" s="2">
        <f t="shared" si="0"/>
        <v>500</v>
      </c>
      <c r="M4" s="2">
        <f t="shared" si="0"/>
        <v>582.34</v>
      </c>
      <c r="N4" s="2">
        <f t="shared" si="0"/>
        <v>0</v>
      </c>
      <c r="O4" s="2">
        <f t="shared" si="0"/>
        <v>0</v>
      </c>
      <c r="P4" s="2">
        <f t="shared" si="0"/>
        <v>0</v>
      </c>
      <c r="Q4" s="2">
        <f t="shared" si="0"/>
        <v>0</v>
      </c>
      <c r="R4" s="2">
        <f t="shared" si="0"/>
        <v>500</v>
      </c>
      <c r="S4" s="2"/>
      <c r="T4" s="2"/>
      <c r="U4" s="2"/>
    </row>
    <row r="5" spans="1:21" ht="13.5">
      <c r="A5" s="3" t="s">
        <v>24</v>
      </c>
      <c r="B5" s="3"/>
      <c r="C5" s="3"/>
      <c r="D5" s="3"/>
      <c r="E5" s="3"/>
      <c r="F5" s="3"/>
      <c r="G5" s="3"/>
      <c r="H5" s="3"/>
      <c r="I5" s="3">
        <f aca="true" t="shared" si="1" ref="I5:R5">SUM(I6:I8)</f>
        <v>2914</v>
      </c>
      <c r="J5" s="3">
        <f t="shared" si="1"/>
        <v>2914</v>
      </c>
      <c r="K5" s="3">
        <f t="shared" si="1"/>
        <v>0</v>
      </c>
      <c r="L5" s="3">
        <f t="shared" si="1"/>
        <v>0</v>
      </c>
      <c r="M5" s="3">
        <f t="shared" si="1"/>
        <v>0</v>
      </c>
      <c r="N5" s="3">
        <f t="shared" si="1"/>
        <v>0</v>
      </c>
      <c r="O5" s="3">
        <f t="shared" si="1"/>
        <v>0</v>
      </c>
      <c r="P5" s="3">
        <f t="shared" si="1"/>
        <v>0</v>
      </c>
      <c r="Q5" s="3">
        <f t="shared" si="1"/>
        <v>0</v>
      </c>
      <c r="R5" s="3">
        <f t="shared" si="1"/>
        <v>0</v>
      </c>
      <c r="S5" s="3"/>
      <c r="T5" s="3"/>
      <c r="U5" s="3"/>
    </row>
    <row r="6" spans="1:21" ht="48">
      <c r="A6" s="4">
        <v>1</v>
      </c>
      <c r="B6" s="4" t="s">
        <v>25</v>
      </c>
      <c r="C6" s="4" t="s">
        <v>26</v>
      </c>
      <c r="D6" s="4" t="s">
        <v>118</v>
      </c>
      <c r="E6" s="4" t="s">
        <v>119</v>
      </c>
      <c r="F6" s="4" t="s">
        <v>27</v>
      </c>
      <c r="G6" s="4" t="s">
        <v>28</v>
      </c>
      <c r="H6" s="4" t="s">
        <v>29</v>
      </c>
      <c r="I6" s="4">
        <v>125</v>
      </c>
      <c r="J6" s="4">
        <v>125</v>
      </c>
      <c r="K6" s="4"/>
      <c r="L6" s="4"/>
      <c r="M6" s="4"/>
      <c r="N6" s="4"/>
      <c r="O6" s="4"/>
      <c r="P6" s="4"/>
      <c r="Q6" s="4"/>
      <c r="R6" s="4"/>
      <c r="S6" s="4" t="s">
        <v>30</v>
      </c>
      <c r="T6" s="4" t="s">
        <v>31</v>
      </c>
      <c r="U6" s="4"/>
    </row>
    <row r="7" spans="1:21" ht="168">
      <c r="A7" s="4">
        <v>2</v>
      </c>
      <c r="B7" s="4" t="s">
        <v>25</v>
      </c>
      <c r="C7" s="4" t="s">
        <v>26</v>
      </c>
      <c r="D7" s="4" t="s">
        <v>118</v>
      </c>
      <c r="E7" s="4" t="s">
        <v>119</v>
      </c>
      <c r="F7" s="4" t="s">
        <v>32</v>
      </c>
      <c r="G7" s="4" t="s">
        <v>28</v>
      </c>
      <c r="H7" s="4" t="s">
        <v>33</v>
      </c>
      <c r="I7" s="4">
        <v>200</v>
      </c>
      <c r="J7" s="4">
        <v>200</v>
      </c>
      <c r="K7" s="4"/>
      <c r="L7" s="4"/>
      <c r="M7" s="4"/>
      <c r="N7" s="4"/>
      <c r="O7" s="4"/>
      <c r="P7" s="4"/>
      <c r="Q7" s="4"/>
      <c r="R7" s="4"/>
      <c r="S7" s="4" t="s">
        <v>34</v>
      </c>
      <c r="T7" s="4" t="s">
        <v>35</v>
      </c>
      <c r="U7" s="4"/>
    </row>
    <row r="8" spans="1:21" ht="48">
      <c r="A8" s="4">
        <v>3</v>
      </c>
      <c r="B8" s="4" t="s">
        <v>25</v>
      </c>
      <c r="C8" s="4" t="s">
        <v>26</v>
      </c>
      <c r="D8" s="4" t="s">
        <v>36</v>
      </c>
      <c r="E8" s="4" t="s">
        <v>120</v>
      </c>
      <c r="F8" s="4" t="s">
        <v>37</v>
      </c>
      <c r="G8" s="4" t="s">
        <v>28</v>
      </c>
      <c r="H8" s="4" t="s">
        <v>38</v>
      </c>
      <c r="I8" s="4">
        <v>2589</v>
      </c>
      <c r="J8" s="4">
        <v>2589</v>
      </c>
      <c r="K8" s="4"/>
      <c r="L8" s="4"/>
      <c r="M8" s="4"/>
      <c r="N8" s="4"/>
      <c r="O8" s="4"/>
      <c r="P8" s="4"/>
      <c r="Q8" s="4"/>
      <c r="R8" s="4"/>
      <c r="S8" s="4" t="s">
        <v>30</v>
      </c>
      <c r="T8" s="4" t="s">
        <v>31</v>
      </c>
      <c r="U8" s="4"/>
    </row>
    <row r="9" spans="1:21" ht="13.5">
      <c r="A9" s="3" t="s">
        <v>39</v>
      </c>
      <c r="B9" s="3"/>
      <c r="C9" s="3"/>
      <c r="D9" s="3"/>
      <c r="E9" s="3"/>
      <c r="F9" s="3"/>
      <c r="G9" s="3"/>
      <c r="H9" s="3"/>
      <c r="I9" s="3">
        <f aca="true" t="shared" si="2" ref="I9:R9">SUM(I10)</f>
        <v>27</v>
      </c>
      <c r="J9" s="3">
        <f t="shared" si="2"/>
        <v>27</v>
      </c>
      <c r="K9" s="3">
        <f t="shared" si="2"/>
        <v>0</v>
      </c>
      <c r="L9" s="3">
        <f t="shared" si="2"/>
        <v>0</v>
      </c>
      <c r="M9" s="3">
        <f t="shared" si="2"/>
        <v>0</v>
      </c>
      <c r="N9" s="3">
        <f t="shared" si="2"/>
        <v>0</v>
      </c>
      <c r="O9" s="3">
        <f t="shared" si="2"/>
        <v>0</v>
      </c>
      <c r="P9" s="3">
        <f t="shared" si="2"/>
        <v>0</v>
      </c>
      <c r="Q9" s="3">
        <f t="shared" si="2"/>
        <v>0</v>
      </c>
      <c r="R9" s="3">
        <f t="shared" si="2"/>
        <v>0</v>
      </c>
      <c r="S9" s="3"/>
      <c r="T9" s="3"/>
      <c r="U9" s="3"/>
    </row>
    <row r="10" spans="1:21" ht="72">
      <c r="A10" s="4">
        <v>4</v>
      </c>
      <c r="B10" s="4" t="s">
        <v>25</v>
      </c>
      <c r="C10" s="4" t="s">
        <v>26</v>
      </c>
      <c r="D10" s="4" t="s">
        <v>118</v>
      </c>
      <c r="E10" s="4" t="s">
        <v>119</v>
      </c>
      <c r="F10" s="4" t="s">
        <v>40</v>
      </c>
      <c r="G10" s="4" t="s">
        <v>28</v>
      </c>
      <c r="H10" s="4" t="s">
        <v>41</v>
      </c>
      <c r="I10" s="4">
        <v>27</v>
      </c>
      <c r="J10" s="4">
        <v>27</v>
      </c>
      <c r="K10" s="4"/>
      <c r="L10" s="4"/>
      <c r="M10" s="4"/>
      <c r="N10" s="4"/>
      <c r="O10" s="4"/>
      <c r="P10" s="4"/>
      <c r="Q10" s="4"/>
      <c r="R10" s="4"/>
      <c r="S10" s="4" t="s">
        <v>30</v>
      </c>
      <c r="T10" s="4" t="s">
        <v>31</v>
      </c>
      <c r="U10" s="4"/>
    </row>
    <row r="11" spans="1:21" ht="13.5">
      <c r="A11" s="3" t="s">
        <v>42</v>
      </c>
      <c r="B11" s="3"/>
      <c r="C11" s="3"/>
      <c r="D11" s="3"/>
      <c r="E11" s="3"/>
      <c r="F11" s="3"/>
      <c r="G11" s="3"/>
      <c r="H11" s="3"/>
      <c r="I11" s="3">
        <f aca="true" t="shared" si="3" ref="I11:R11">SUM(I12)</f>
        <v>170</v>
      </c>
      <c r="J11" s="3">
        <f t="shared" si="3"/>
        <v>170</v>
      </c>
      <c r="K11" s="3">
        <f t="shared" si="3"/>
        <v>0</v>
      </c>
      <c r="L11" s="3">
        <f t="shared" si="3"/>
        <v>0</v>
      </c>
      <c r="M11" s="3">
        <f t="shared" si="3"/>
        <v>0</v>
      </c>
      <c r="N11" s="3">
        <f t="shared" si="3"/>
        <v>0</v>
      </c>
      <c r="O11" s="3">
        <f t="shared" si="3"/>
        <v>0</v>
      </c>
      <c r="P11" s="3">
        <f t="shared" si="3"/>
        <v>0</v>
      </c>
      <c r="Q11" s="3">
        <f t="shared" si="3"/>
        <v>0</v>
      </c>
      <c r="R11" s="3">
        <f t="shared" si="3"/>
        <v>0</v>
      </c>
      <c r="S11" s="3"/>
      <c r="T11" s="3"/>
      <c r="U11" s="3"/>
    </row>
    <row r="12" spans="1:21" ht="48">
      <c r="A12" s="4">
        <v>5</v>
      </c>
      <c r="B12" s="4" t="s">
        <v>25</v>
      </c>
      <c r="C12" s="4" t="s">
        <v>26</v>
      </c>
      <c r="D12" s="4" t="s">
        <v>118</v>
      </c>
      <c r="E12" s="4" t="s">
        <v>119</v>
      </c>
      <c r="F12" s="4" t="s">
        <v>43</v>
      </c>
      <c r="G12" s="4" t="s">
        <v>28</v>
      </c>
      <c r="H12" s="4" t="s">
        <v>44</v>
      </c>
      <c r="I12" s="4">
        <v>170</v>
      </c>
      <c r="J12" s="4">
        <v>170</v>
      </c>
      <c r="K12" s="4"/>
      <c r="L12" s="4"/>
      <c r="M12" s="4"/>
      <c r="N12" s="4"/>
      <c r="O12" s="4"/>
      <c r="P12" s="4"/>
      <c r="Q12" s="4"/>
      <c r="R12" s="4"/>
      <c r="S12" s="4" t="s">
        <v>45</v>
      </c>
      <c r="T12" s="4" t="s">
        <v>31</v>
      </c>
      <c r="U12" s="4"/>
    </row>
    <row r="13" spans="1:21" ht="13.5">
      <c r="A13" s="3" t="s">
        <v>46</v>
      </c>
      <c r="B13" s="3"/>
      <c r="C13" s="3"/>
      <c r="D13" s="3"/>
      <c r="E13" s="3"/>
      <c r="F13" s="3"/>
      <c r="G13" s="3"/>
      <c r="H13" s="3"/>
      <c r="I13" s="3">
        <f aca="true" t="shared" si="4" ref="I13:R13">SUM(I14)</f>
        <v>600</v>
      </c>
      <c r="J13" s="3">
        <f t="shared" si="4"/>
        <v>600</v>
      </c>
      <c r="K13" s="3">
        <f t="shared" si="4"/>
        <v>0</v>
      </c>
      <c r="L13" s="3">
        <f t="shared" si="4"/>
        <v>0</v>
      </c>
      <c r="M13" s="3">
        <f t="shared" si="4"/>
        <v>0</v>
      </c>
      <c r="N13" s="3">
        <f t="shared" si="4"/>
        <v>0</v>
      </c>
      <c r="O13" s="3">
        <f t="shared" si="4"/>
        <v>0</v>
      </c>
      <c r="P13" s="3">
        <f t="shared" si="4"/>
        <v>0</v>
      </c>
      <c r="Q13" s="3">
        <f t="shared" si="4"/>
        <v>0</v>
      </c>
      <c r="R13" s="3">
        <f t="shared" si="4"/>
        <v>0</v>
      </c>
      <c r="S13" s="3"/>
      <c r="T13" s="3"/>
      <c r="U13" s="3"/>
    </row>
    <row r="14" spans="1:21" ht="72">
      <c r="A14" s="4">
        <v>6</v>
      </c>
      <c r="B14" s="4" t="s">
        <v>47</v>
      </c>
      <c r="C14" s="4" t="s">
        <v>26</v>
      </c>
      <c r="D14" s="4" t="s">
        <v>118</v>
      </c>
      <c r="E14" s="4" t="s">
        <v>119</v>
      </c>
      <c r="F14" s="4" t="s">
        <v>48</v>
      </c>
      <c r="G14" s="4" t="s">
        <v>28</v>
      </c>
      <c r="H14" s="4" t="s">
        <v>49</v>
      </c>
      <c r="I14" s="4">
        <v>600</v>
      </c>
      <c r="J14" s="4">
        <v>600</v>
      </c>
      <c r="K14" s="4"/>
      <c r="L14" s="4"/>
      <c r="M14" s="4"/>
      <c r="N14" s="4"/>
      <c r="O14" s="4"/>
      <c r="P14" s="4"/>
      <c r="Q14" s="4"/>
      <c r="R14" s="4"/>
      <c r="S14" s="4" t="s">
        <v>50</v>
      </c>
      <c r="T14" s="4" t="s">
        <v>51</v>
      </c>
      <c r="U14" s="4"/>
    </row>
    <row r="15" spans="1:21" ht="13.5">
      <c r="A15" s="3" t="s">
        <v>52</v>
      </c>
      <c r="B15" s="3"/>
      <c r="C15" s="3"/>
      <c r="D15" s="3"/>
      <c r="E15" s="3"/>
      <c r="F15" s="3"/>
      <c r="G15" s="3"/>
      <c r="H15" s="3"/>
      <c r="I15" s="3">
        <f aca="true" t="shared" si="5" ref="I15:R15">SUM(I16:I19)</f>
        <v>183</v>
      </c>
      <c r="J15" s="3">
        <f t="shared" si="5"/>
        <v>183</v>
      </c>
      <c r="K15" s="3">
        <f t="shared" si="5"/>
        <v>0</v>
      </c>
      <c r="L15" s="3">
        <f t="shared" si="5"/>
        <v>0</v>
      </c>
      <c r="M15" s="3">
        <f t="shared" si="5"/>
        <v>0</v>
      </c>
      <c r="N15" s="3">
        <f t="shared" si="5"/>
        <v>0</v>
      </c>
      <c r="O15" s="3">
        <f t="shared" si="5"/>
        <v>0</v>
      </c>
      <c r="P15" s="3">
        <f t="shared" si="5"/>
        <v>0</v>
      </c>
      <c r="Q15" s="3">
        <f t="shared" si="5"/>
        <v>0</v>
      </c>
      <c r="R15" s="3">
        <f t="shared" si="5"/>
        <v>0</v>
      </c>
      <c r="S15" s="3"/>
      <c r="T15" s="3"/>
      <c r="U15" s="3"/>
    </row>
    <row r="16" spans="1:21" ht="48">
      <c r="A16" s="4">
        <v>7</v>
      </c>
      <c r="B16" s="4" t="s">
        <v>25</v>
      </c>
      <c r="C16" s="4" t="s">
        <v>26</v>
      </c>
      <c r="D16" s="4" t="s">
        <v>118</v>
      </c>
      <c r="E16" s="4" t="s">
        <v>119</v>
      </c>
      <c r="F16" s="4" t="s">
        <v>53</v>
      </c>
      <c r="G16" s="4" t="s">
        <v>28</v>
      </c>
      <c r="H16" s="4" t="s">
        <v>54</v>
      </c>
      <c r="I16" s="4">
        <v>72</v>
      </c>
      <c r="J16" s="4">
        <v>72</v>
      </c>
      <c r="K16" s="4"/>
      <c r="L16" s="4"/>
      <c r="M16" s="4"/>
      <c r="N16" s="4"/>
      <c r="O16" s="4"/>
      <c r="P16" s="4"/>
      <c r="Q16" s="4"/>
      <c r="R16" s="4"/>
      <c r="S16" s="4" t="s">
        <v>45</v>
      </c>
      <c r="T16" s="4" t="s">
        <v>31</v>
      </c>
      <c r="U16" s="4"/>
    </row>
    <row r="17" spans="1:21" ht="36">
      <c r="A17" s="4">
        <v>8</v>
      </c>
      <c r="B17" s="4" t="s">
        <v>25</v>
      </c>
      <c r="C17" s="4" t="s">
        <v>26</v>
      </c>
      <c r="D17" s="4" t="s">
        <v>118</v>
      </c>
      <c r="E17" s="4" t="s">
        <v>119</v>
      </c>
      <c r="F17" s="4" t="s">
        <v>55</v>
      </c>
      <c r="G17" s="4" t="s">
        <v>28</v>
      </c>
      <c r="H17" s="4" t="s">
        <v>56</v>
      </c>
      <c r="I17" s="4">
        <v>19</v>
      </c>
      <c r="J17" s="4">
        <v>19</v>
      </c>
      <c r="K17" s="4"/>
      <c r="L17" s="4"/>
      <c r="M17" s="4"/>
      <c r="N17" s="4"/>
      <c r="O17" s="4"/>
      <c r="P17" s="4"/>
      <c r="Q17" s="4"/>
      <c r="R17" s="4"/>
      <c r="S17" s="4" t="s">
        <v>45</v>
      </c>
      <c r="T17" s="4" t="s">
        <v>31</v>
      </c>
      <c r="U17" s="4"/>
    </row>
    <row r="18" spans="1:21" ht="36">
      <c r="A18" s="4">
        <v>9</v>
      </c>
      <c r="B18" s="4" t="s">
        <v>25</v>
      </c>
      <c r="C18" s="4" t="s">
        <v>26</v>
      </c>
      <c r="D18" s="4" t="s">
        <v>118</v>
      </c>
      <c r="E18" s="4" t="s">
        <v>119</v>
      </c>
      <c r="F18" s="4" t="s">
        <v>57</v>
      </c>
      <c r="G18" s="4" t="s">
        <v>28</v>
      </c>
      <c r="H18" s="4" t="s">
        <v>58</v>
      </c>
      <c r="I18" s="4">
        <v>6</v>
      </c>
      <c r="J18" s="4">
        <v>6</v>
      </c>
      <c r="K18" s="4"/>
      <c r="L18" s="4"/>
      <c r="M18" s="4"/>
      <c r="N18" s="4"/>
      <c r="O18" s="4"/>
      <c r="P18" s="4"/>
      <c r="Q18" s="4"/>
      <c r="R18" s="4"/>
      <c r="S18" s="4" t="s">
        <v>45</v>
      </c>
      <c r="T18" s="4" t="s">
        <v>31</v>
      </c>
      <c r="U18" s="4"/>
    </row>
    <row r="19" spans="1:21" ht="36">
      <c r="A19" s="4">
        <v>10</v>
      </c>
      <c r="B19" s="4" t="s">
        <v>59</v>
      </c>
      <c r="C19" s="4" t="s">
        <v>60</v>
      </c>
      <c r="D19" s="4" t="s">
        <v>61</v>
      </c>
      <c r="E19" s="4" t="s">
        <v>62</v>
      </c>
      <c r="F19" s="4" t="s">
        <v>63</v>
      </c>
      <c r="G19" s="4" t="s">
        <v>28</v>
      </c>
      <c r="H19" s="4" t="s">
        <v>64</v>
      </c>
      <c r="I19" s="4">
        <v>86</v>
      </c>
      <c r="J19" s="4">
        <v>86</v>
      </c>
      <c r="K19" s="4"/>
      <c r="L19" s="4"/>
      <c r="M19" s="4"/>
      <c r="N19" s="4"/>
      <c r="O19" s="4"/>
      <c r="P19" s="4"/>
      <c r="Q19" s="4"/>
      <c r="R19" s="4"/>
      <c r="S19" s="4" t="s">
        <v>45</v>
      </c>
      <c r="T19" s="4" t="s">
        <v>65</v>
      </c>
      <c r="U19" s="4"/>
    </row>
    <row r="20" spans="1:21" ht="13.5">
      <c r="A20" s="3" t="s">
        <v>66</v>
      </c>
      <c r="B20" s="3"/>
      <c r="C20" s="3"/>
      <c r="D20" s="3"/>
      <c r="E20" s="3"/>
      <c r="F20" s="3"/>
      <c r="G20" s="3"/>
      <c r="H20" s="3"/>
      <c r="I20" s="3">
        <f aca="true" t="shared" si="6" ref="I20:R20">SUM(I21:I21)</f>
        <v>320</v>
      </c>
      <c r="J20" s="3">
        <f t="shared" si="6"/>
        <v>320</v>
      </c>
      <c r="K20" s="3">
        <f t="shared" si="6"/>
        <v>0</v>
      </c>
      <c r="L20" s="3">
        <f t="shared" si="6"/>
        <v>0</v>
      </c>
      <c r="M20" s="3">
        <f t="shared" si="6"/>
        <v>0</v>
      </c>
      <c r="N20" s="3">
        <f t="shared" si="6"/>
        <v>0</v>
      </c>
      <c r="O20" s="3">
        <f t="shared" si="6"/>
        <v>0</v>
      </c>
      <c r="P20" s="3">
        <f t="shared" si="6"/>
        <v>0</v>
      </c>
      <c r="Q20" s="3">
        <f t="shared" si="6"/>
        <v>0</v>
      </c>
      <c r="R20" s="3">
        <f t="shared" si="6"/>
        <v>0</v>
      </c>
      <c r="S20" s="3"/>
      <c r="T20" s="3"/>
      <c r="U20" s="3"/>
    </row>
    <row r="21" spans="1:21" ht="96">
      <c r="A21" s="4">
        <v>11</v>
      </c>
      <c r="B21" s="4" t="s">
        <v>25</v>
      </c>
      <c r="C21" s="4" t="s">
        <v>26</v>
      </c>
      <c r="D21" s="4" t="s">
        <v>118</v>
      </c>
      <c r="E21" s="4" t="s">
        <v>119</v>
      </c>
      <c r="F21" s="4" t="s">
        <v>67</v>
      </c>
      <c r="G21" s="4" t="s">
        <v>28</v>
      </c>
      <c r="H21" s="4" t="s">
        <v>68</v>
      </c>
      <c r="I21" s="4">
        <v>320</v>
      </c>
      <c r="J21" s="4">
        <v>320</v>
      </c>
      <c r="K21" s="4"/>
      <c r="L21" s="4"/>
      <c r="M21" s="4"/>
      <c r="N21" s="4"/>
      <c r="O21" s="4"/>
      <c r="P21" s="4"/>
      <c r="Q21" s="4"/>
      <c r="R21" s="4"/>
      <c r="S21" s="4" t="s">
        <v>69</v>
      </c>
      <c r="T21" s="4" t="s">
        <v>31</v>
      </c>
      <c r="U21" s="4"/>
    </row>
    <row r="22" spans="1:21" ht="13.5">
      <c r="A22" s="3" t="s">
        <v>70</v>
      </c>
      <c r="B22" s="3"/>
      <c r="C22" s="3"/>
      <c r="D22" s="3"/>
      <c r="E22" s="3"/>
      <c r="F22" s="3"/>
      <c r="G22" s="3"/>
      <c r="H22" s="3"/>
      <c r="I22" s="3">
        <f aca="true" t="shared" si="7" ref="I22:R22">SUM(I23:I23)</f>
        <v>166</v>
      </c>
      <c r="J22" s="3">
        <f t="shared" si="7"/>
        <v>166</v>
      </c>
      <c r="K22" s="3">
        <f t="shared" si="7"/>
        <v>0</v>
      </c>
      <c r="L22" s="3">
        <f t="shared" si="7"/>
        <v>0</v>
      </c>
      <c r="M22" s="3">
        <f t="shared" si="7"/>
        <v>0</v>
      </c>
      <c r="N22" s="3">
        <f t="shared" si="7"/>
        <v>0</v>
      </c>
      <c r="O22" s="3">
        <f t="shared" si="7"/>
        <v>0</v>
      </c>
      <c r="P22" s="3">
        <f t="shared" si="7"/>
        <v>0</v>
      </c>
      <c r="Q22" s="3">
        <f t="shared" si="7"/>
        <v>0</v>
      </c>
      <c r="R22" s="3">
        <f t="shared" si="7"/>
        <v>0</v>
      </c>
      <c r="S22" s="3"/>
      <c r="T22" s="3"/>
      <c r="U22" s="3"/>
    </row>
    <row r="23" spans="1:21" ht="120">
      <c r="A23" s="4">
        <v>12</v>
      </c>
      <c r="B23" s="4" t="s">
        <v>59</v>
      </c>
      <c r="C23" s="4" t="s">
        <v>71</v>
      </c>
      <c r="D23" s="4" t="s">
        <v>72</v>
      </c>
      <c r="E23" s="4" t="s">
        <v>120</v>
      </c>
      <c r="F23" s="4" t="s">
        <v>73</v>
      </c>
      <c r="G23" s="4" t="s">
        <v>28</v>
      </c>
      <c r="H23" s="4" t="s">
        <v>74</v>
      </c>
      <c r="I23" s="4">
        <v>166</v>
      </c>
      <c r="J23" s="4">
        <v>166</v>
      </c>
      <c r="K23" s="4"/>
      <c r="L23" s="4"/>
      <c r="M23" s="4"/>
      <c r="N23" s="4"/>
      <c r="O23" s="4"/>
      <c r="P23" s="4"/>
      <c r="Q23" s="4"/>
      <c r="R23" s="4"/>
      <c r="S23" s="4" t="s">
        <v>75</v>
      </c>
      <c r="T23" s="4" t="s">
        <v>76</v>
      </c>
      <c r="U23" s="4"/>
    </row>
    <row r="24" spans="1:21" ht="13.5">
      <c r="A24" s="3" t="s">
        <v>77</v>
      </c>
      <c r="B24" s="3"/>
      <c r="C24" s="3"/>
      <c r="D24" s="3"/>
      <c r="E24" s="3"/>
      <c r="F24" s="3"/>
      <c r="G24" s="3"/>
      <c r="H24" s="3"/>
      <c r="I24" s="3">
        <v>1100</v>
      </c>
      <c r="J24" s="3">
        <f aca="true" t="shared" si="8" ref="J24:Q24">SUM(J25:J26)</f>
        <v>700</v>
      </c>
      <c r="K24" s="3">
        <f t="shared" si="8"/>
        <v>0</v>
      </c>
      <c r="L24" s="3">
        <v>200</v>
      </c>
      <c r="M24" s="3">
        <v>200</v>
      </c>
      <c r="N24" s="3">
        <f t="shared" si="8"/>
        <v>0</v>
      </c>
      <c r="O24" s="3">
        <f t="shared" si="8"/>
        <v>0</v>
      </c>
      <c r="P24" s="3">
        <f t="shared" si="8"/>
        <v>0</v>
      </c>
      <c r="Q24" s="3">
        <f t="shared" si="8"/>
        <v>0</v>
      </c>
      <c r="R24" s="3">
        <v>200</v>
      </c>
      <c r="S24" s="3"/>
      <c r="T24" s="3"/>
      <c r="U24" s="3"/>
    </row>
    <row r="25" spans="1:21" ht="48">
      <c r="A25" s="4">
        <v>13</v>
      </c>
      <c r="B25" s="4" t="s">
        <v>59</v>
      </c>
      <c r="C25" s="4" t="s">
        <v>26</v>
      </c>
      <c r="D25" s="4" t="s">
        <v>118</v>
      </c>
      <c r="E25" s="4" t="s">
        <v>119</v>
      </c>
      <c r="F25" s="4" t="s">
        <v>78</v>
      </c>
      <c r="G25" s="4" t="s">
        <v>28</v>
      </c>
      <c r="H25" s="4" t="s">
        <v>79</v>
      </c>
      <c r="I25" s="4">
        <v>400</v>
      </c>
      <c r="J25" s="4">
        <v>400</v>
      </c>
      <c r="K25" s="4"/>
      <c r="L25" s="4"/>
      <c r="M25" s="4"/>
      <c r="N25" s="4"/>
      <c r="O25" s="4"/>
      <c r="P25" s="4"/>
      <c r="Q25" s="4"/>
      <c r="R25" s="4"/>
      <c r="S25" s="4" t="s">
        <v>80</v>
      </c>
      <c r="T25" s="10" t="s">
        <v>81</v>
      </c>
      <c r="U25" s="4"/>
    </row>
    <row r="26" spans="1:21" ht="72">
      <c r="A26" s="4">
        <v>14</v>
      </c>
      <c r="B26" s="4" t="s">
        <v>82</v>
      </c>
      <c r="C26" s="4" t="s">
        <v>83</v>
      </c>
      <c r="D26" s="4" t="s">
        <v>84</v>
      </c>
      <c r="E26" s="4" t="s">
        <v>85</v>
      </c>
      <c r="F26" s="4" t="s">
        <v>86</v>
      </c>
      <c r="G26" s="4" t="s">
        <v>28</v>
      </c>
      <c r="H26" s="4" t="s">
        <v>87</v>
      </c>
      <c r="I26" s="4">
        <v>300</v>
      </c>
      <c r="J26" s="4">
        <v>300</v>
      </c>
      <c r="K26" s="4"/>
      <c r="L26" s="4"/>
      <c r="M26" s="4"/>
      <c r="N26" s="4"/>
      <c r="O26" s="4"/>
      <c r="P26" s="4"/>
      <c r="Q26" s="4"/>
      <c r="R26" s="4"/>
      <c r="S26" s="4" t="s">
        <v>88</v>
      </c>
      <c r="T26" s="4" t="s">
        <v>89</v>
      </c>
      <c r="U26" s="4"/>
    </row>
    <row r="27" spans="1:21" ht="36">
      <c r="A27" s="4">
        <v>15</v>
      </c>
      <c r="B27" s="4" t="s">
        <v>59</v>
      </c>
      <c r="C27" s="5" t="s">
        <v>90</v>
      </c>
      <c r="D27" s="5" t="s">
        <v>91</v>
      </c>
      <c r="E27" s="5" t="s">
        <v>92</v>
      </c>
      <c r="F27" s="4" t="s">
        <v>93</v>
      </c>
      <c r="G27" s="4" t="s">
        <v>28</v>
      </c>
      <c r="H27" s="4" t="s">
        <v>93</v>
      </c>
      <c r="I27" s="4">
        <v>300</v>
      </c>
      <c r="J27" s="4"/>
      <c r="K27" s="4"/>
      <c r="L27" s="4">
        <v>150</v>
      </c>
      <c r="M27" s="4">
        <v>150</v>
      </c>
      <c r="N27" s="4"/>
      <c r="O27" s="4"/>
      <c r="P27" s="4"/>
      <c r="Q27" s="4"/>
      <c r="R27" s="4">
        <v>150</v>
      </c>
      <c r="S27" s="4" t="s">
        <v>45</v>
      </c>
      <c r="T27" s="4" t="s">
        <v>65</v>
      </c>
      <c r="U27" s="4"/>
    </row>
    <row r="28" spans="1:21" ht="36">
      <c r="A28" s="4">
        <v>16</v>
      </c>
      <c r="B28" s="4" t="s">
        <v>59</v>
      </c>
      <c r="C28" s="6"/>
      <c r="D28" s="6"/>
      <c r="E28" s="6"/>
      <c r="F28" s="4" t="s">
        <v>94</v>
      </c>
      <c r="G28" s="4" t="s">
        <v>28</v>
      </c>
      <c r="H28" s="4" t="s">
        <v>94</v>
      </c>
      <c r="I28" s="4">
        <v>100</v>
      </c>
      <c r="J28" s="4"/>
      <c r="K28" s="4"/>
      <c r="L28" s="4">
        <v>50</v>
      </c>
      <c r="M28" s="4">
        <v>50</v>
      </c>
      <c r="N28" s="4"/>
      <c r="O28" s="4"/>
      <c r="P28" s="4"/>
      <c r="Q28" s="4"/>
      <c r="R28" s="4">
        <v>50</v>
      </c>
      <c r="S28" s="4" t="s">
        <v>95</v>
      </c>
      <c r="T28" s="4" t="s">
        <v>65</v>
      </c>
      <c r="U28" s="4"/>
    </row>
    <row r="29" spans="1:21" ht="13.5">
      <c r="A29" s="7" t="s">
        <v>96</v>
      </c>
      <c r="B29" s="8"/>
      <c r="C29" s="8"/>
      <c r="D29" s="8"/>
      <c r="E29" s="8"/>
      <c r="F29" s="8"/>
      <c r="G29" s="8"/>
      <c r="H29" s="9"/>
      <c r="I29" s="3">
        <f aca="true" t="shared" si="9" ref="I29:R29">SUM(I30:I31)</f>
        <v>675.82</v>
      </c>
      <c r="J29" s="3">
        <f t="shared" si="9"/>
        <v>675.82</v>
      </c>
      <c r="K29" s="3">
        <f t="shared" si="9"/>
        <v>0</v>
      </c>
      <c r="L29" s="3">
        <f t="shared" si="9"/>
        <v>0</v>
      </c>
      <c r="M29" s="3">
        <f t="shared" si="9"/>
        <v>0</v>
      </c>
      <c r="N29" s="3">
        <f t="shared" si="9"/>
        <v>0</v>
      </c>
      <c r="O29" s="3">
        <f t="shared" si="9"/>
        <v>0</v>
      </c>
      <c r="P29" s="3">
        <f t="shared" si="9"/>
        <v>0</v>
      </c>
      <c r="Q29" s="3">
        <f t="shared" si="9"/>
        <v>0</v>
      </c>
      <c r="R29" s="3">
        <f t="shared" si="9"/>
        <v>0</v>
      </c>
      <c r="S29" s="3"/>
      <c r="T29" s="3"/>
      <c r="U29" s="3"/>
    </row>
    <row r="30" spans="1:21" ht="48">
      <c r="A30" s="4">
        <v>17</v>
      </c>
      <c r="B30" s="4" t="s">
        <v>97</v>
      </c>
      <c r="C30" s="4" t="s">
        <v>98</v>
      </c>
      <c r="D30" s="4" t="s">
        <v>99</v>
      </c>
      <c r="E30" s="4" t="s">
        <v>100</v>
      </c>
      <c r="F30" s="4" t="s">
        <v>101</v>
      </c>
      <c r="G30" s="4" t="s">
        <v>28</v>
      </c>
      <c r="H30" s="4" t="s">
        <v>101</v>
      </c>
      <c r="I30" s="4">
        <v>100</v>
      </c>
      <c r="J30" s="4">
        <v>100</v>
      </c>
      <c r="K30" s="4"/>
      <c r="L30" s="4"/>
      <c r="M30" s="4"/>
      <c r="N30" s="4"/>
      <c r="O30" s="4"/>
      <c r="P30" s="4"/>
      <c r="Q30" s="4"/>
      <c r="R30" s="4"/>
      <c r="S30" s="4" t="s">
        <v>45</v>
      </c>
      <c r="T30" s="4" t="s">
        <v>102</v>
      </c>
      <c r="U30" s="4"/>
    </row>
    <row r="31" spans="1:21" ht="48">
      <c r="A31" s="4">
        <v>18</v>
      </c>
      <c r="B31" s="4" t="s">
        <v>97</v>
      </c>
      <c r="C31" s="4" t="s">
        <v>103</v>
      </c>
      <c r="D31" s="4" t="s">
        <v>104</v>
      </c>
      <c r="E31" s="4" t="s">
        <v>105</v>
      </c>
      <c r="F31" s="4" t="s">
        <v>106</v>
      </c>
      <c r="G31" s="4" t="s">
        <v>28</v>
      </c>
      <c r="H31" s="4" t="s">
        <v>106</v>
      </c>
      <c r="I31" s="4">
        <v>575.82</v>
      </c>
      <c r="J31" s="4">
        <v>575.82</v>
      </c>
      <c r="K31" s="4"/>
      <c r="L31" s="4"/>
      <c r="M31" s="4"/>
      <c r="N31" s="4"/>
      <c r="O31" s="4"/>
      <c r="P31" s="4"/>
      <c r="Q31" s="4"/>
      <c r="R31" s="4"/>
      <c r="S31" s="4" t="s">
        <v>45</v>
      </c>
      <c r="T31" s="4" t="s">
        <v>102</v>
      </c>
      <c r="U31" s="4"/>
    </row>
    <row r="32" spans="1:21" ht="13.5">
      <c r="A32" s="3" t="s">
        <v>107</v>
      </c>
      <c r="B32" s="3"/>
      <c r="C32" s="3"/>
      <c r="D32" s="3"/>
      <c r="E32" s="3"/>
      <c r="F32" s="3"/>
      <c r="G32" s="3"/>
      <c r="H32" s="3"/>
      <c r="I32" s="3">
        <f aca="true" t="shared" si="10" ref="I32:R32">SUM(I33:I34)</f>
        <v>734.34</v>
      </c>
      <c r="J32" s="3">
        <f t="shared" si="10"/>
        <v>52</v>
      </c>
      <c r="K32" s="3">
        <f t="shared" si="10"/>
        <v>0</v>
      </c>
      <c r="L32" s="3">
        <f t="shared" si="10"/>
        <v>300</v>
      </c>
      <c r="M32" s="3">
        <f t="shared" si="10"/>
        <v>382.34</v>
      </c>
      <c r="N32" s="3">
        <f t="shared" si="10"/>
        <v>0</v>
      </c>
      <c r="O32" s="3">
        <f t="shared" si="10"/>
        <v>0</v>
      </c>
      <c r="P32" s="3">
        <f t="shared" si="10"/>
        <v>0</v>
      </c>
      <c r="Q32" s="3">
        <f t="shared" si="10"/>
        <v>0</v>
      </c>
      <c r="R32" s="3">
        <f t="shared" si="10"/>
        <v>300</v>
      </c>
      <c r="S32" s="3"/>
      <c r="T32" s="3"/>
      <c r="U32" s="3"/>
    </row>
    <row r="33" spans="1:21" ht="48">
      <c r="A33" s="4">
        <v>19</v>
      </c>
      <c r="B33" s="4" t="s">
        <v>108</v>
      </c>
      <c r="C33" s="4" t="s">
        <v>83</v>
      </c>
      <c r="D33" s="4" t="s">
        <v>109</v>
      </c>
      <c r="E33" s="4" t="s">
        <v>110</v>
      </c>
      <c r="F33" s="4" t="s">
        <v>111</v>
      </c>
      <c r="G33" s="4" t="s">
        <v>28</v>
      </c>
      <c r="H33" s="4" t="s">
        <v>112</v>
      </c>
      <c r="I33" s="4">
        <v>82</v>
      </c>
      <c r="J33" s="4">
        <v>52</v>
      </c>
      <c r="K33" s="4"/>
      <c r="L33" s="4"/>
      <c r="M33" s="4">
        <v>30</v>
      </c>
      <c r="N33" s="4"/>
      <c r="O33" s="4"/>
      <c r="P33" s="4"/>
      <c r="Q33" s="4"/>
      <c r="R33" s="4"/>
      <c r="S33" s="4" t="s">
        <v>113</v>
      </c>
      <c r="T33" s="4" t="s">
        <v>114</v>
      </c>
      <c r="U33" s="4"/>
    </row>
    <row r="34" spans="1:21" ht="36">
      <c r="A34" s="4">
        <v>20</v>
      </c>
      <c r="B34" s="4" t="s">
        <v>25</v>
      </c>
      <c r="C34" s="4" t="s">
        <v>115</v>
      </c>
      <c r="D34" s="4" t="s">
        <v>116</v>
      </c>
      <c r="E34" s="4" t="s">
        <v>116</v>
      </c>
      <c r="F34" s="4" t="s">
        <v>117</v>
      </c>
      <c r="G34" s="4" t="s">
        <v>28</v>
      </c>
      <c r="H34" s="4" t="s">
        <v>117</v>
      </c>
      <c r="I34" s="4">
        <v>652.34</v>
      </c>
      <c r="J34" s="4"/>
      <c r="K34" s="4"/>
      <c r="L34" s="4">
        <v>300</v>
      </c>
      <c r="M34" s="4">
        <v>352.34</v>
      </c>
      <c r="N34" s="4"/>
      <c r="O34" s="4"/>
      <c r="P34" s="4"/>
      <c r="Q34" s="4"/>
      <c r="R34" s="4">
        <v>300</v>
      </c>
      <c r="S34" s="4" t="s">
        <v>45</v>
      </c>
      <c r="T34" s="4" t="s">
        <v>31</v>
      </c>
      <c r="U34" s="4"/>
    </row>
  </sheetData>
  <mergeCells count="27">
    <mergeCell ref="A1:U1"/>
    <mergeCell ref="I2:R2"/>
    <mergeCell ref="A4:H4"/>
    <mergeCell ref="A5:H5"/>
    <mergeCell ref="A9:H9"/>
    <mergeCell ref="A11:H11"/>
    <mergeCell ref="A13:H13"/>
    <mergeCell ref="A15:H15"/>
    <mergeCell ref="A20:H20"/>
    <mergeCell ref="A22:H22"/>
    <mergeCell ref="A24:H24"/>
    <mergeCell ref="A29:H29"/>
    <mergeCell ref="A32:H32"/>
    <mergeCell ref="A2:A3"/>
    <mergeCell ref="B2:B3"/>
    <mergeCell ref="C2:C3"/>
    <mergeCell ref="C27:C28"/>
    <mergeCell ref="D2:D3"/>
    <mergeCell ref="D27:D28"/>
    <mergeCell ref="E2:E3"/>
    <mergeCell ref="E27:E28"/>
    <mergeCell ref="F2:F3"/>
    <mergeCell ref="G2:G3"/>
    <mergeCell ref="H2:H3"/>
    <mergeCell ref="S2:S3"/>
    <mergeCell ref="T2:T3"/>
    <mergeCell ref="U2:U3"/>
  </mergeCells>
  <printOptions/>
  <pageMargins left="0.75" right="0.75" top="1" bottom="1" header="0.5" footer="0.5"/>
  <pageSetup horizontalDpi="600" verticalDpi="600"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德德</cp:lastModifiedBy>
  <dcterms:created xsi:type="dcterms:W3CDTF">2020-04-04T01:44:38Z</dcterms:created>
  <dcterms:modified xsi:type="dcterms:W3CDTF">2020-04-04T01:44:51Z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